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"/>
    </mc:Choice>
  </mc:AlternateContent>
  <bookViews>
    <workbookView xWindow="0" yWindow="0" windowWidth="23040" windowHeight="87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H24" i="1" l="1"/>
  <c r="H81" i="1"/>
  <c r="H138" i="1"/>
  <c r="F176" i="1"/>
  <c r="I24" i="1"/>
  <c r="I81" i="1"/>
  <c r="I138" i="1"/>
  <c r="G176" i="1"/>
  <c r="J24" i="1"/>
  <c r="F43" i="1"/>
  <c r="J81" i="1"/>
  <c r="F100" i="1"/>
  <c r="J138" i="1"/>
  <c r="H176" i="1"/>
  <c r="L24" i="1"/>
  <c r="G43" i="1"/>
  <c r="L81" i="1"/>
  <c r="G100" i="1"/>
  <c r="L138" i="1"/>
  <c r="I176" i="1"/>
  <c r="H43" i="1"/>
  <c r="H100" i="1"/>
  <c r="J176" i="1"/>
  <c r="F195" i="1"/>
  <c r="I43" i="1"/>
  <c r="I100" i="1"/>
  <c r="L176" i="1"/>
  <c r="J43" i="1"/>
  <c r="F62" i="1"/>
  <c r="J100" i="1"/>
  <c r="F119" i="1"/>
  <c r="H195" i="1"/>
  <c r="G195" i="1"/>
  <c r="I146" i="1"/>
  <c r="I157" i="1" s="1"/>
  <c r="I196" i="1" s="1"/>
  <c r="H146" i="1"/>
  <c r="H157" i="1" s="1"/>
  <c r="H196" i="1" s="1"/>
  <c r="G146" i="1"/>
  <c r="G157" i="1" s="1"/>
  <c r="G196" i="1" s="1"/>
  <c r="L146" i="1"/>
  <c r="L157" i="1" s="1"/>
  <c r="F146" i="1"/>
  <c r="F157" i="1" s="1"/>
  <c r="J146" i="1"/>
  <c r="J157" i="1" s="1"/>
  <c r="J196" i="1" l="1"/>
  <c r="F196" i="1"/>
  <c r="L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<sst xmlns="http://schemas.openxmlformats.org/spreadsheetml/2006/main" count="196" uniqueCount="51">
  <si>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</si>
  <si>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</si>
  <si>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</si>
  <si>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</si>
  <si>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</si>
  <si>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</si>
  <si>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</si>
  <si>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</si>
  <si>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</si>
  <si>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</si>
  <si>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</si>
  <si>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</si>
  <si>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</si>
  <si>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</si>
  <si>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</si>
  <si>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</si>
  <si>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</si>
  <si>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</si>
  <si>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</si>
  <si>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</si>
  <si>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</si>
  <si>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</si>
  <si>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</si>
  <si>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</si>
  <si>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</si>
  <si>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</si>
  <si>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</si>
  <si>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</si>
  <si>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</si>
  <si>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</si>
  <si>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</si>
  <si>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</si>
  <si>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</si>
  <si>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</si>
  <si>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</si>
  <si>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</si>
  <si>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</si>
  <si>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</si>
  <si>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</si>
  <si>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пст. Нижняя Омра</t>
  </si>
  <si>
    <t>Директор</t>
  </si>
  <si>
    <t>Кычина Н.А.</t>
  </si>
  <si>
    <t>Омлет с зеленым</t>
  </si>
  <si>
    <t>Чай с сахаром</t>
  </si>
  <si>
    <t>Бутерброд с маслом и сыром</t>
  </si>
  <si>
    <t>Суп гороховый</t>
  </si>
  <si>
    <t>Котлета мясная</t>
  </si>
  <si>
    <t>Капуста тушеная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</si>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</sst>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 vertical="center" wrapText="1"/>
      <protection locked="0"/>
    </xf>
    <xf numFmtId="2" fontId="0" fillId="0" borderId="2" xfId="0" applyNumberFormat="1" applyBorder="1" applyAlignment="1" applyProtection="1">
      <alignment horizontal="right" wrapText="1"/>
      <protection locked="0"/>
    </xf>
    <xf numFmtId="0" fontId="11" fillId="0" borderId="5" xfId="0" applyFont="1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2" fontId="12" fillId="0" borderId="5" xfId="0" applyNumberFormat="1" applyFont="1" applyBorder="1" applyAlignment="1" applyProtection="1">
      <alignment horizontal="right"/>
      <protection locked="0"/>
    </xf>
    <xf numFmtId="2" fontId="12" fillId="0" borderId="2" xfId="0" applyNumberFormat="1" applyFont="1" applyBorder="1" applyAlignment="1" applyProtection="1">
      <alignment horizontal="right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2" fontId="13" fillId="0" borderId="2" xfId="0" applyNumberFormat="1" applyFont="1" applyFill="1" applyBorder="1" applyAlignment="1" applyProtection="1">
      <alignment horizontal="right" wrapText="1"/>
      <protection locked="0"/>
    </xf>
    <xf numFmtId="2" fontId="12" fillId="0" borderId="5" xfId="0" applyNumberFormat="1" applyFont="1" applyBorder="1" applyAlignment="1" applyProtection="1">
      <alignment vertical="top"/>
      <protection locked="0"/>
    </xf>
    <xf numFmtId="1" fontId="12" fillId="0" borderId="5" xfId="0" applyNumberFormat="1" applyFont="1" applyBorder="1" applyAlignment="1" applyProtection="1">
      <alignment horizontal="center" vertical="top"/>
      <protection locked="0"/>
    </xf>
    <xf numFmtId="2" fontId="12" fillId="4" borderId="5" xfId="0" applyNumberFormat="1" applyFont="1" applyFill="1" applyBorder="1" applyAlignment="1" applyProtection="1">
      <alignment horizontal="right"/>
      <protection locked="0"/>
    </xf>
    <xf numFmtId="2" fontId="12" fillId="0" borderId="5" xfId="0" applyNumberFormat="1" applyFont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8" sqref="E148:L15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7.399999999999999" x14ac:dyDescent="0.25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240</v>
      </c>
      <c r="G6" s="53">
        <v>16.11</v>
      </c>
      <c r="H6" s="53">
        <v>24.97</v>
      </c>
      <c r="I6" s="53">
        <v>4.2</v>
      </c>
      <c r="J6" s="53">
        <v>360.1</v>
      </c>
      <c r="K6" s="41">
        <v>132</v>
      </c>
      <c r="L6" s="40">
        <v>116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4" t="s">
        <v>43</v>
      </c>
      <c r="F8" s="55">
        <v>200</v>
      </c>
      <c r="G8" s="56">
        <v>0.12</v>
      </c>
      <c r="H8" s="56">
        <v>0</v>
      </c>
      <c r="I8" s="56">
        <v>12.04</v>
      </c>
      <c r="J8" s="56">
        <v>48.64</v>
      </c>
      <c r="K8" s="44">
        <v>299</v>
      </c>
      <c r="L8" s="43">
        <v>3</v>
      </c>
    </row>
    <row r="9" spans="1:12" ht="14.4" x14ac:dyDescent="0.3">
      <c r="A9" s="23"/>
      <c r="B9" s="15"/>
      <c r="C9" s="11"/>
      <c r="D9" s="7" t="s">
        <v>23</v>
      </c>
      <c r="E9" s="51" t="s">
        <v>44</v>
      </c>
      <c r="F9" s="52">
        <v>60</v>
      </c>
      <c r="G9" s="57">
        <v>6.62</v>
      </c>
      <c r="H9" s="57">
        <v>9.48</v>
      </c>
      <c r="I9" s="57">
        <v>10.06</v>
      </c>
      <c r="J9" s="57">
        <v>152</v>
      </c>
      <c r="K9" s="44">
        <v>376</v>
      </c>
      <c r="L9" s="43">
        <v>28.49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>SUM(G6:G12)</f>
        <v>22.85</v>
      </c>
      <c r="H13" s="19">
        <f>SUM(H6:H12)</f>
        <v>34.450000000000003</v>
      </c>
      <c r="I13" s="19">
        <f>SUM(I6:I12)</f>
        <v>26.299999999999997</v>
      </c>
      <c r="J13" s="19">
        <f>SUM(J6:J12)</f>
        <v>560.74</v>
      </c>
      <c r="K13" s="25"/>
      <c r="L13" s="19">
        <f>SUM(L6:L12)</f>
        <v>147.49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45</v>
      </c>
      <c r="F15" s="58">
        <v>250</v>
      </c>
      <c r="G15" s="53">
        <v>2.34</v>
      </c>
      <c r="H15" s="53">
        <v>3.89</v>
      </c>
      <c r="I15" s="53">
        <v>13.61</v>
      </c>
      <c r="J15" s="53">
        <v>98.79</v>
      </c>
      <c r="K15" s="44">
        <v>45</v>
      </c>
      <c r="L15" s="43">
        <v>18.760000000000002</v>
      </c>
    </row>
    <row r="16" spans="1:12" ht="14.4" x14ac:dyDescent="0.3">
      <c r="A16" s="23"/>
      <c r="B16" s="15"/>
      <c r="C16" s="11"/>
      <c r="D16" s="7" t="s">
        <v>28</v>
      </c>
      <c r="E16" s="51" t="s">
        <v>46</v>
      </c>
      <c r="F16" s="58">
        <v>90</v>
      </c>
      <c r="G16" s="59">
        <v>13.73</v>
      </c>
      <c r="H16" s="59">
        <v>15.06</v>
      </c>
      <c r="I16" s="59">
        <v>7.38</v>
      </c>
      <c r="J16" s="59">
        <v>227.25</v>
      </c>
      <c r="K16" s="44">
        <v>189</v>
      </c>
      <c r="L16" s="43">
        <v>32.56</v>
      </c>
    </row>
    <row r="17" spans="1:12" ht="14.4" x14ac:dyDescent="0.3">
      <c r="A17" s="23"/>
      <c r="B17" s="15"/>
      <c r="C17" s="11"/>
      <c r="D17" s="7" t="s">
        <v>29</v>
      </c>
      <c r="E17" s="51" t="s">
        <v>47</v>
      </c>
      <c r="F17" s="52">
        <v>150</v>
      </c>
      <c r="G17" s="53">
        <v>4.71</v>
      </c>
      <c r="H17" s="53">
        <v>5.81</v>
      </c>
      <c r="I17" s="53">
        <v>24.21</v>
      </c>
      <c r="J17" s="53">
        <v>156.88</v>
      </c>
      <c r="K17" s="44">
        <v>235</v>
      </c>
      <c r="L17" s="43">
        <v>14.89</v>
      </c>
    </row>
    <row r="18" spans="1:12" ht="14.4" x14ac:dyDescent="0.3">
      <c r="A18" s="23"/>
      <c r="B18" s="15"/>
      <c r="C18" s="11"/>
      <c r="D18" s="7" t="s">
        <v>30</v>
      </c>
      <c r="E18" s="51" t="s">
        <v>48</v>
      </c>
      <c r="F18" s="58">
        <v>200</v>
      </c>
      <c r="G18" s="53">
        <v>0.56000000000000005</v>
      </c>
      <c r="H18" s="53">
        <v>0</v>
      </c>
      <c r="I18" s="53">
        <v>27.89</v>
      </c>
      <c r="J18" s="53">
        <v>113.79</v>
      </c>
      <c r="K18" s="44">
        <v>283</v>
      </c>
      <c r="L18" s="43">
        <v>7.59</v>
      </c>
    </row>
    <row r="19" spans="1:12" ht="14.4" x14ac:dyDescent="0.3">
      <c r="A19" s="23"/>
      <c r="B19" s="15"/>
      <c r="C19" s="11"/>
      <c r="D19" s="7" t="s">
        <v>31</v>
      </c>
      <c r="E19" s="60" t="s">
        <v>49</v>
      </c>
      <c r="F19" s="61">
        <v>30</v>
      </c>
      <c r="G19" s="62">
        <v>2.4359999999999999</v>
      </c>
      <c r="H19" s="62">
        <v>0.63300000000000001</v>
      </c>
      <c r="I19" s="62">
        <v>15.057</v>
      </c>
      <c r="J19" s="62">
        <v>72.599999999999994</v>
      </c>
      <c r="K19" s="44"/>
      <c r="L19" s="43">
        <v>1.76</v>
      </c>
    </row>
    <row r="20" spans="1:12" ht="14.4" x14ac:dyDescent="0.3">
      <c r="A20" s="23"/>
      <c r="B20" s="15"/>
      <c r="C20" s="11"/>
      <c r="D20" s="7" t="s">
        <v>32</v>
      </c>
      <c r="E20" s="63" t="s">
        <v>50</v>
      </c>
      <c r="F20" s="61">
        <v>30</v>
      </c>
      <c r="G20" s="62">
        <v>2.0699999999999998</v>
      </c>
      <c r="H20" s="62">
        <v>0.39</v>
      </c>
      <c r="I20" s="62">
        <v>12.27</v>
      </c>
      <c r="J20" s="62">
        <v>60.6</v>
      </c>
      <c r="K20" s="44"/>
      <c r="L20" s="43">
        <v>1.54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0">SUM(G14:G22)</f>
        <v>25.846</v>
      </c>
      <c r="H23" s="19">
        <f t="shared" si="0"/>
        <v>25.782999999999998</v>
      </c>
      <c r="I23" s="19">
        <f t="shared" si="0"/>
        <v>100.417</v>
      </c>
      <c r="J23" s="19">
        <f t="shared" si="0"/>
        <v>729.91000000000008</v>
      </c>
      <c r="K23" s="25"/>
      <c r="L23" s="19">
        <f t="shared" ref="L23" si="1">SUM(L14:L22)</f>
        <v>77.100000000000023</v>
      </c>
    </row>
    <row r="24" spans="1:12" ht="14.4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1250</v>
      </c>
      <c r="G24" s="32">
        <f t="shared" ref="G24:J24" si="2">G13+G23</f>
        <v>48.695999999999998</v>
      </c>
      <c r="H24" s="32">
        <f t="shared" si="2"/>
        <v>60.233000000000004</v>
      </c>
      <c r="I24" s="32">
        <f t="shared" si="2"/>
        <v>126.717</v>
      </c>
      <c r="J24" s="32">
        <f t="shared" si="2"/>
        <v>1290.6500000000001</v>
      </c>
      <c r="K24" s="32"/>
      <c r="L24" s="32">
        <f t="shared" ref="L24" si="3">L13+L23</f>
        <v>224.59000000000003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4">SUM(G25:G31)</f>
        <v>0</v>
      </c>
      <c r="H32" s="19">
        <f t="shared" ref="H32" si="5">SUM(H25:H31)</f>
        <v>0</v>
      </c>
      <c r="I32" s="19">
        <f t="shared" ref="I32" si="6">SUM(I25:I31)</f>
        <v>0</v>
      </c>
      <c r="J32" s="19">
        <f t="shared" ref="J32:L32" si="7">SUM(J25:J31)</f>
        <v>0</v>
      </c>
      <c r="K32" s="25"/>
      <c r="L32" s="19">
        <f t="shared" si="7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8">SUM(G33:G41)</f>
        <v>0</v>
      </c>
      <c r="H42" s="19">
        <f t="shared" ref="H42" si="9">SUM(H33:H41)</f>
        <v>0</v>
      </c>
      <c r="I42" s="19">
        <f t="shared" ref="I42" si="10">SUM(I33:I41)</f>
        <v>0</v>
      </c>
      <c r="J42" s="19">
        <f t="shared" ref="J42:L42" si="11">SUM(J33:J41)</f>
        <v>0</v>
      </c>
      <c r="K42" s="25"/>
      <c r="L42" s="19">
        <f t="shared" si="11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0</v>
      </c>
      <c r="G43" s="32">
        <f t="shared" ref="G43" si="12">G32+G42</f>
        <v>0</v>
      </c>
      <c r="H43" s="32">
        <f t="shared" ref="H43" si="13">H32+H42</f>
        <v>0</v>
      </c>
      <c r="I43" s="32">
        <f t="shared" ref="I43" si="14">I32+I42</f>
        <v>0</v>
      </c>
      <c r="J43" s="32">
        <f t="shared" ref="J43:L43" si="15">J32+J42</f>
        <v>0</v>
      </c>
      <c r="K43" s="32"/>
      <c r="L43" s="32">
        <f t="shared" si="15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6">SUM(G44:G50)</f>
        <v>0</v>
      </c>
      <c r="H51" s="19">
        <f t="shared" ref="H51" si="17">SUM(H44:H50)</f>
        <v>0</v>
      </c>
      <c r="I51" s="19">
        <f t="shared" ref="I51" si="18">SUM(I44:I50)</f>
        <v>0</v>
      </c>
      <c r="J51" s="19">
        <f t="shared" ref="J51:L51" si="19">SUM(J44:J50)</f>
        <v>0</v>
      </c>
      <c r="K51" s="25"/>
      <c r="L51" s="19">
        <f t="shared" si="19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0">SUM(G52:G60)</f>
        <v>0</v>
      </c>
      <c r="H61" s="19">
        <f t="shared" ref="H61" si="21">SUM(H52:H60)</f>
        <v>0</v>
      </c>
      <c r="I61" s="19">
        <f t="shared" ref="I61" si="22">SUM(I52:I60)</f>
        <v>0</v>
      </c>
      <c r="J61" s="19">
        <f t="shared" ref="J61:L61" si="23">SUM(J52:J60)</f>
        <v>0</v>
      </c>
      <c r="K61" s="25"/>
      <c r="L61" s="19">
        <f t="shared" si="23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0</v>
      </c>
      <c r="G62" s="32">
        <f t="shared" ref="G62" si="24">G51+G61</f>
        <v>0</v>
      </c>
      <c r="H62" s="32">
        <f t="shared" ref="H62" si="25">H51+H61</f>
        <v>0</v>
      </c>
      <c r="I62" s="32">
        <f t="shared" ref="I62" si="26">I51+I61</f>
        <v>0</v>
      </c>
      <c r="J62" s="32">
        <f t="shared" ref="J62:L62" si="27">J51+J61</f>
        <v>0</v>
      </c>
      <c r="K62" s="32"/>
      <c r="L62" s="32">
        <f t="shared" si="27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8">SUM(G63:G69)</f>
        <v>0</v>
      </c>
      <c r="H70" s="19">
        <f t="shared" ref="H70" si="29">SUM(H63:H69)</f>
        <v>0</v>
      </c>
      <c r="I70" s="19">
        <f t="shared" ref="I70" si="30">SUM(I63:I69)</f>
        <v>0</v>
      </c>
      <c r="J70" s="19">
        <f t="shared" ref="J70:L70" si="31">SUM(J63:J69)</f>
        <v>0</v>
      </c>
      <c r="K70" s="25"/>
      <c r="L70" s="19">
        <f t="shared" si="31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2">SUM(G71:G79)</f>
        <v>0</v>
      </c>
      <c r="H80" s="19">
        <f t="shared" ref="H80" si="33">SUM(H71:H79)</f>
        <v>0</v>
      </c>
      <c r="I80" s="19">
        <f t="shared" ref="I80" si="34">SUM(I71:I79)</f>
        <v>0</v>
      </c>
      <c r="J80" s="19">
        <f t="shared" ref="J80:L80" si="35">SUM(J71:J79)</f>
        <v>0</v>
      </c>
      <c r="K80" s="25"/>
      <c r="L80" s="19">
        <f t="shared" si="35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0</v>
      </c>
      <c r="G81" s="32">
        <f t="shared" ref="G81" si="36">G70+G80</f>
        <v>0</v>
      </c>
      <c r="H81" s="32">
        <f t="shared" ref="H81" si="37">H70+H80</f>
        <v>0</v>
      </c>
      <c r="I81" s="32">
        <f t="shared" ref="I81" si="38">I70+I80</f>
        <v>0</v>
      </c>
      <c r="J81" s="32">
        <f t="shared" ref="J81:L81" si="39">J70+J80</f>
        <v>0</v>
      </c>
      <c r="K81" s="32"/>
      <c r="L81" s="32">
        <f t="shared" si="39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0">SUM(G82:G88)</f>
        <v>0</v>
      </c>
      <c r="H89" s="19">
        <f t="shared" ref="H89" si="41">SUM(H82:H88)</f>
        <v>0</v>
      </c>
      <c r="I89" s="19">
        <f t="shared" ref="I89" si="42">SUM(I82:I88)</f>
        <v>0</v>
      </c>
      <c r="J89" s="19">
        <f t="shared" ref="J89:L89" si="43">SUM(J82:J88)</f>
        <v>0</v>
      </c>
      <c r="K89" s="25"/>
      <c r="L89" s="19">
        <f t="shared" si="43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4">SUM(G90:G98)</f>
        <v>0</v>
      </c>
      <c r="H99" s="19">
        <f t="shared" ref="H99" si="45">SUM(H90:H98)</f>
        <v>0</v>
      </c>
      <c r="I99" s="19">
        <f t="shared" ref="I99" si="46">SUM(I90:I98)</f>
        <v>0</v>
      </c>
      <c r="J99" s="19">
        <f t="shared" ref="J99:L99" si="47">SUM(J90:J98)</f>
        <v>0</v>
      </c>
      <c r="K99" s="25"/>
      <c r="L99" s="19">
        <f t="shared" si="47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0</v>
      </c>
      <c r="G100" s="32">
        <f t="shared" ref="G100" si="48">G89+G99</f>
        <v>0</v>
      </c>
      <c r="H100" s="32">
        <f t="shared" ref="H100" si="49">H89+H99</f>
        <v>0</v>
      </c>
      <c r="I100" s="32">
        <f t="shared" ref="I100" si="50">I89+I99</f>
        <v>0</v>
      </c>
      <c r="J100" s="32">
        <f t="shared" ref="J100:L100" si="51">J89+J99</f>
        <v>0</v>
      </c>
      <c r="K100" s="32"/>
      <c r="L100" s="32">
        <f t="shared" si="51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4">SUM(G109:G117)</f>
        <v>0</v>
      </c>
      <c r="H118" s="19">
        <f t="shared" si="54"/>
        <v>0</v>
      </c>
      <c r="I118" s="19">
        <f t="shared" si="54"/>
        <v>0</v>
      </c>
      <c r="J118" s="19">
        <f t="shared" si="54"/>
        <v>0</v>
      </c>
      <c r="K118" s="25"/>
      <c r="L118" s="19">
        <f t="shared" ref="L118" si="55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56">G108+G118</f>
        <v>0</v>
      </c>
      <c r="H119" s="32">
        <f t="shared" ref="H119" si="57">H108+H118</f>
        <v>0</v>
      </c>
      <c r="I119" s="32">
        <f t="shared" ref="I119" si="58">I108+I118</f>
        <v>0</v>
      </c>
      <c r="J119" s="32">
        <f t="shared" ref="J119:L119" si="59">J108+J118</f>
        <v>0</v>
      </c>
      <c r="K119" s="32"/>
      <c r="L119" s="32">
        <f t="shared" si="59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1"/>
      <c r="F139" s="52"/>
      <c r="G139" s="53"/>
      <c r="H139" s="53"/>
      <c r="I139" s="53"/>
      <c r="J139" s="53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54"/>
      <c r="F141" s="55"/>
      <c r="G141" s="56"/>
      <c r="H141" s="56"/>
      <c r="I141" s="56"/>
      <c r="J141" s="56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51"/>
      <c r="F142" s="52"/>
      <c r="G142" s="57"/>
      <c r="H142" s="57"/>
      <c r="I142" s="57"/>
      <c r="J142" s="57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51"/>
      <c r="F148" s="58"/>
      <c r="G148" s="53"/>
      <c r="H148" s="53"/>
      <c r="I148" s="53"/>
      <c r="J148" s="5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51"/>
      <c r="F149" s="58"/>
      <c r="G149" s="59"/>
      <c r="H149" s="59"/>
      <c r="I149" s="59"/>
      <c r="J149" s="59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51"/>
      <c r="F150" s="52"/>
      <c r="G150" s="53"/>
      <c r="H150" s="53"/>
      <c r="I150" s="53"/>
      <c r="J150" s="5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51"/>
      <c r="F151" s="58"/>
      <c r="G151" s="53"/>
      <c r="H151" s="53"/>
      <c r="I151" s="53"/>
      <c r="J151" s="5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60"/>
      <c r="F152" s="61"/>
      <c r="G152" s="62"/>
      <c r="H152" s="62"/>
      <c r="I152" s="62"/>
      <c r="J152" s="62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63"/>
      <c r="F153" s="61"/>
      <c r="G153" s="62"/>
      <c r="H153" s="62"/>
      <c r="I153" s="62"/>
      <c r="J153" s="62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8">SUM(G147:G155)</f>
        <v>0</v>
      </c>
      <c r="H156" s="19">
        <f t="shared" si="68"/>
        <v>0</v>
      </c>
      <c r="I156" s="19">
        <f t="shared" si="68"/>
        <v>0</v>
      </c>
      <c r="J156" s="19">
        <f t="shared" si="68"/>
        <v>0</v>
      </c>
      <c r="K156" s="25"/>
      <c r="L156" s="19">
        <f t="shared" ref="L156" si="69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70">G146+G156</f>
        <v>0</v>
      </c>
      <c r="H157" s="32">
        <f t="shared" ref="H157" si="71">H146+H156</f>
        <v>0</v>
      </c>
      <c r="I157" s="32">
        <f t="shared" ref="I157" si="72">I146+I156</f>
        <v>0</v>
      </c>
      <c r="J157" s="32">
        <f t="shared" ref="J157:L157" si="73">J146+J156</f>
        <v>0</v>
      </c>
      <c r="K157" s="32"/>
      <c r="L157" s="32">
        <f t="shared" si="73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6">SUM(G166:G174)</f>
        <v>0</v>
      </c>
      <c r="H175" s="19">
        <f t="shared" si="76"/>
        <v>0</v>
      </c>
      <c r="I175" s="19">
        <f t="shared" si="76"/>
        <v>0</v>
      </c>
      <c r="J175" s="19">
        <f t="shared" si="76"/>
        <v>0</v>
      </c>
      <c r="K175" s="25"/>
      <c r="L175" s="19">
        <f t="shared" ref="L175" si="77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78">G165+G175</f>
        <v>0</v>
      </c>
      <c r="H176" s="32">
        <f t="shared" ref="H176" si="79">H165+H175</f>
        <v>0</v>
      </c>
      <c r="I176" s="32">
        <f t="shared" ref="I176" si="80">I165+I175</f>
        <v>0</v>
      </c>
      <c r="J176" s="32">
        <f t="shared" ref="J176:L176" si="81">J165+J175</f>
        <v>0</v>
      </c>
      <c r="K176" s="32"/>
      <c r="L176" s="32">
        <f t="shared" si="81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4">SUM(G185:G193)</f>
        <v>0</v>
      </c>
      <c r="H194" s="19">
        <f t="shared" si="84"/>
        <v>0</v>
      </c>
      <c r="I194" s="19">
        <f t="shared" si="84"/>
        <v>0</v>
      </c>
      <c r="J194" s="19">
        <f t="shared" si="84"/>
        <v>0</v>
      </c>
      <c r="K194" s="25"/>
      <c r="L194" s="19">
        <f t="shared" ref="L194" si="85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86">G184+G194</f>
        <v>0</v>
      </c>
      <c r="H195" s="32">
        <f t="shared" ref="H195" si="87">H184+H194</f>
        <v>0</v>
      </c>
      <c r="I195" s="32">
        <f t="shared" ref="I195" si="88">I184+I194</f>
        <v>0</v>
      </c>
      <c r="J195" s="32">
        <f t="shared" ref="J195:L195" si="89">J184+J194</f>
        <v>0</v>
      </c>
      <c r="K195" s="32"/>
      <c r="L195" s="32">
        <f t="shared" si="89"/>
        <v>0</v>
      </c>
    </row>
    <row r="196" spans="1:12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1250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48.695999999999998</v>
      </c>
      <c r="H196" s="34">
        <f t="shared" si="90"/>
        <v>60.233000000000004</v>
      </c>
      <c r="I196" s="34">
        <f t="shared" si="90"/>
        <v>126.717</v>
      </c>
      <c r="J196" s="34">
        <f t="shared" si="90"/>
        <v>1290.6500000000001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224.59000000000003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Копылова</cp:lastModifiedBy>
  <dcterms:created xsi:type="dcterms:W3CDTF">2022-05-16T14:23:56Z</dcterms:created>
  <dcterms:modified xsi:type="dcterms:W3CDTF">2024-09-12T12:31:45Z</dcterms:modified>
</cp:coreProperties>
</file>