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а\Documents\Мой диск\Работа\Столовая\Меню\"/>
    </mc:Choice>
  </mc:AlternateContent>
  <bookViews>
    <workbookView xWindow="0" yWindow="0" windowWidth="23040" windowHeight="87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G176" i="1"/>
  <c r="J43" i="1"/>
  <c r="H62" i="1"/>
  <c r="I119" i="1"/>
  <c r="I176" i="1"/>
  <c r="J62" i="1"/>
  <c r="J119" i="1"/>
  <c r="F138" i="1"/>
  <c r="F195" i="1"/>
  <c r="G62" i="1"/>
  <c r="G81" i="1"/>
  <c r="G138" i="1"/>
  <c r="L176" i="1"/>
  <c r="G195" i="1"/>
  <c r="H81" i="1"/>
  <c r="H195" i="1"/>
  <c r="J100" i="1"/>
  <c r="F176" i="1"/>
  <c r="F24" i="1"/>
  <c r="I24" i="1"/>
  <c r="I81" i="1"/>
  <c r="I138" i="1"/>
  <c r="I195" i="1"/>
  <c r="J176" i="1"/>
  <c r="L157" i="1"/>
  <c r="G157" i="1"/>
  <c r="L138" i="1"/>
  <c r="L119" i="1"/>
  <c r="H119" i="1"/>
  <c r="L100" i="1"/>
  <c r="H100" i="1"/>
  <c r="I100" i="1"/>
  <c r="L81" i="1"/>
  <c r="H176" i="1"/>
  <c r="H157" i="1"/>
  <c r="H138" i="1"/>
  <c r="G119" i="1"/>
  <c r="F119" i="1"/>
  <c r="G100" i="1"/>
  <c r="F100" i="1"/>
  <c r="J81" i="1"/>
  <c r="F81" i="1"/>
  <c r="I62" i="1"/>
  <c r="L62" i="1"/>
  <c r="F62" i="1"/>
  <c r="L43" i="1"/>
  <c r="H43" i="1"/>
  <c r="F43" i="1"/>
  <c r="I43" i="1"/>
  <c r="G24" i="1"/>
  <c r="J24" i="1"/>
  <c r="H24" i="1"/>
  <c r="L24" i="1"/>
  <c r="I196" i="1" l="1"/>
  <c r="G196" i="1"/>
  <c r="H196" i="1"/>
  <c r="F196" i="1"/>
  <c r="J196" i="1"/>
  <c r="L196" i="1"/>
</calcChain>
</file>

<file path=xl/sharedStrings.xml><?xml version="1.0" encoding="utf-8"?>
<sst xmlns="http://schemas.openxmlformats.org/spreadsheetml/2006/main" count="305" uniqueCount="102">
  <si>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</si>
  <si>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</si>
  <si>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</si>
  <si>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</si>
  <si>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</si>
  <si>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</si>
  <si>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</si>
  <si>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</si>
  <si>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</si>
  <si>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</si>
  <si>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</si>
  <si>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</si>
  <si>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</si>
  <si>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</si>
  <si>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</si>
  <si>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</si>
  <si>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</si>
  <si>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</si>
  <si>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</si>
  <si>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</si>
  <si>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</si>
  <si>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</si>
  <si>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</si>
  <si>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</si>
  <si>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</si>
  <si>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</si>
  <si>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</si>
  <si>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</si>
  <si>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</si>
  <si>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</si>
  <si>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</si>
  <si>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</si>
  <si>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</si>
  <si>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</si>
  <si>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</si>
  <si>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</si>
  <si>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</si>
  <si>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</si>
  <si>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</si>
  <si>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</si>
  <si>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рисовая молочная</t>
  </si>
  <si>
    <t>Кофейный напиток</t>
  </si>
  <si>
    <t>Бутерброд с маслом и сыром</t>
  </si>
  <si>
    <t xml:space="preserve">Суп с рыбными консервами </t>
  </si>
  <si>
    <t>Тефтели из курицы в томатном соусе</t>
  </si>
  <si>
    <t>Греча отварная</t>
  </si>
  <si>
    <t>Компот из сухофруктов</t>
  </si>
  <si>
    <t>Хлеб пшеничный</t>
  </si>
  <si>
    <t>Хлеб ржаной</t>
  </si>
  <si>
    <t>Запеканка из творога с молоком сгущенным</t>
  </si>
  <si>
    <t>1800/30</t>
  </si>
  <si>
    <t>Какао с молоком</t>
  </si>
  <si>
    <t>35/20/10</t>
  </si>
  <si>
    <t>Салат "Витаминный"</t>
  </si>
  <si>
    <t>Свекольник со сметаной</t>
  </si>
  <si>
    <t>250/10</t>
  </si>
  <si>
    <t>Плов с курой</t>
  </si>
  <si>
    <t>Компот из свежих фруктов</t>
  </si>
  <si>
    <t>Каша кукурузная (пшеничная)</t>
  </si>
  <si>
    <t>200/5</t>
  </si>
  <si>
    <t>Чай с сахаром</t>
  </si>
  <si>
    <t>Салатиз свеклы отварной</t>
  </si>
  <si>
    <t>Борщ со свежей капустой</t>
  </si>
  <si>
    <t>сосиска</t>
  </si>
  <si>
    <t>Макароны отварные</t>
  </si>
  <si>
    <t>Каша гречневая</t>
  </si>
  <si>
    <t>Помидор свежий (в собственном соку)</t>
  </si>
  <si>
    <t xml:space="preserve">Суп картофельный с макаронными изделиями </t>
  </si>
  <si>
    <t>Котлета рыбная в соусе томатном</t>
  </si>
  <si>
    <t>90/40</t>
  </si>
  <si>
    <t>Пюре картофельное</t>
  </si>
  <si>
    <t>Суп молочный с макаронными изделиями</t>
  </si>
  <si>
    <t>Салат из свеклы с солеными огурцами</t>
  </si>
  <si>
    <t>Рассольник со сметаной</t>
  </si>
  <si>
    <t>Запеканка картофельная с мясом</t>
  </si>
  <si>
    <t xml:space="preserve">Каша манная </t>
  </si>
  <si>
    <t>Чай с лимоном</t>
  </si>
  <si>
    <t>Помидор в собственном соку</t>
  </si>
  <si>
    <t>Бульон из кур с гренками</t>
  </si>
  <si>
    <t>Шницель из птицы</t>
  </si>
  <si>
    <t>Каша пшенная молочная</t>
  </si>
  <si>
    <t>Яблоко</t>
  </si>
  <si>
    <t>Суп крестьянский со сметаной</t>
  </si>
  <si>
    <t>Рис отварной</t>
  </si>
  <si>
    <t>Компот из изюма</t>
  </si>
  <si>
    <t>Гуляш из курицы</t>
  </si>
  <si>
    <t>Каша "Дружба"</t>
  </si>
  <si>
    <t>винегрет</t>
  </si>
  <si>
    <t>Суп картофельный с мясными фрикадельками</t>
  </si>
  <si>
    <t>Суфле из кур (паровое)</t>
  </si>
  <si>
    <t>Компот из кураги</t>
  </si>
  <si>
    <t xml:space="preserve">Каша овсяная </t>
  </si>
  <si>
    <t>Икра кабачковая</t>
  </si>
  <si>
    <t>Щи из свежей капусты</t>
  </si>
  <si>
    <t>кура порц</t>
  </si>
  <si>
    <t>Омлет с зеленым</t>
  </si>
  <si>
    <t>Суп гороховый</t>
  </si>
  <si>
    <t>Котлета мясная</t>
  </si>
  <si>
    <t>Капуста тушеная</t>
  </si>
  <si>
    <t>компот из сухофруктов</t>
  </si>
  <si>
    <t xml:space="preserve">Кычина </t>
  </si>
  <si>
    <t>МОУ "ООШ" пст. Нижняя Омра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</si>
</sst>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5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2" fontId="11" fillId="0" borderId="5" xfId="0" applyNumberFormat="1" applyFont="1" applyBorder="1" applyAlignment="1" applyProtection="1">
      <alignment horizontal="right"/>
      <protection locked="0"/>
    </xf>
    <xf numFmtId="2" fontId="12" fillId="0" borderId="2" xfId="0" applyNumberFormat="1" applyFont="1" applyBorder="1" applyAlignment="1" applyProtection="1">
      <alignment horizontal="right" wrapText="1"/>
      <protection locked="0"/>
    </xf>
    <xf numFmtId="0" fontId="11" fillId="0" borderId="5" xfId="0" applyFont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2" fontId="12" fillId="0" borderId="5" xfId="0" applyNumberFormat="1" applyFon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 applyProtection="1">
      <alignment horizontal="right" wrapText="1"/>
      <protection locked="0"/>
    </xf>
    <xf numFmtId="2" fontId="12" fillId="0" borderId="2" xfId="0" applyNumberFormat="1" applyFont="1" applyFill="1" applyBorder="1" applyAlignment="1" applyProtection="1">
      <alignment horizontal="right" wrapText="1"/>
      <protection locked="0"/>
    </xf>
    <xf numFmtId="2" fontId="11" fillId="0" borderId="2" xfId="0" applyNumberFormat="1" applyFont="1" applyBorder="1" applyProtection="1"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2" fontId="11" fillId="4" borderId="2" xfId="0" applyNumberFormat="1" applyFont="1" applyFill="1" applyBorder="1" applyAlignment="1" applyProtection="1">
      <alignment horizontal="right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2" fontId="11" fillId="0" borderId="5" xfId="0" applyNumberFormat="1" applyFont="1" applyBorder="1" applyAlignment="1" applyProtection="1">
      <alignment horizontal="left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wrapText="1"/>
    </xf>
    <xf numFmtId="2" fontId="13" fillId="4" borderId="2" xfId="1" applyNumberFormat="1" applyFill="1" applyBorder="1" applyAlignment="1">
      <alignment wrapText="1"/>
    </xf>
    <xf numFmtId="0" fontId="13" fillId="0" borderId="5" xfId="2" applyBorder="1" applyAlignment="1">
      <alignment horizontal="center" vertical="center" wrapText="1"/>
    </xf>
    <xf numFmtId="0" fontId="14" fillId="0" borderId="5" xfId="2" applyFont="1" applyBorder="1" applyAlignment="1">
      <alignment horizontal="left" wrapText="1"/>
    </xf>
    <xf numFmtId="0" fontId="14" fillId="4" borderId="5" xfId="2" applyFont="1" applyFill="1" applyBorder="1" applyAlignment="1">
      <alignment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left" wrapText="1"/>
    </xf>
    <xf numFmtId="0" fontId="15" fillId="4" borderId="2" xfId="3" applyFont="1" applyFill="1" applyBorder="1" applyAlignment="1">
      <alignment vertical="center" wrapText="1"/>
    </xf>
    <xf numFmtId="0" fontId="13" fillId="0" borderId="2" xfId="4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 wrapText="1"/>
    </xf>
    <xf numFmtId="0" fontId="13" fillId="0" borderId="2" xfId="4" applyFill="1" applyBorder="1" applyAlignment="1">
      <alignment horizontal="center" vertical="center" wrapText="1"/>
    </xf>
    <xf numFmtId="0" fontId="14" fillId="0" borderId="2" xfId="4" applyFont="1" applyBorder="1" applyAlignment="1">
      <alignment horizontal="left" wrapText="1"/>
    </xf>
    <xf numFmtId="0" fontId="14" fillId="0" borderId="2" xfId="4" applyFont="1" applyFill="1" applyBorder="1" applyAlignment="1">
      <alignment horizontal="left" wrapText="1"/>
    </xf>
    <xf numFmtId="2" fontId="13" fillId="4" borderId="2" xfId="4" applyNumberFormat="1" applyFill="1" applyBorder="1" applyAlignment="1">
      <alignment wrapText="1"/>
    </xf>
    <xf numFmtId="0" fontId="13" fillId="0" borderId="2" xfId="5" applyBorder="1" applyAlignment="1">
      <alignment horizontal="center" vertical="center" wrapText="1"/>
    </xf>
    <xf numFmtId="0" fontId="14" fillId="0" borderId="2" xfId="5" applyFont="1" applyBorder="1" applyAlignment="1">
      <alignment horizontal="left" wrapText="1"/>
    </xf>
    <xf numFmtId="2" fontId="13" fillId="4" borderId="2" xfId="5" applyNumberFormat="1" applyFill="1" applyBorder="1" applyAlignment="1">
      <alignment wrapText="1"/>
    </xf>
    <xf numFmtId="1" fontId="11" fillId="0" borderId="5" xfId="6" applyNumberFormat="1" applyFont="1" applyBorder="1" applyAlignment="1">
      <alignment horizontal="right"/>
    </xf>
    <xf numFmtId="2" fontId="11" fillId="0" borderId="5" xfId="6" applyNumberFormat="1" applyFont="1" applyBorder="1" applyAlignment="1">
      <alignment horizontal="left"/>
    </xf>
    <xf numFmtId="2" fontId="11" fillId="4" borderId="5" xfId="6" applyNumberFormat="1" applyFont="1" applyFill="1" applyBorder="1" applyAlignment="1"/>
    <xf numFmtId="1" fontId="11" fillId="0" borderId="5" xfId="7" applyNumberFormat="1" applyFont="1" applyBorder="1" applyAlignment="1">
      <alignment horizontal="right"/>
    </xf>
    <xf numFmtId="2" fontId="11" fillId="0" borderId="5" xfId="7" applyNumberFormat="1" applyFont="1" applyBorder="1" applyAlignment="1">
      <alignment horizontal="left"/>
    </xf>
    <xf numFmtId="2" fontId="11" fillId="4" borderId="5" xfId="7" applyNumberFormat="1" applyFont="1" applyFill="1" applyBorder="1" applyAlignment="1"/>
    <xf numFmtId="0" fontId="14" fillId="0" borderId="2" xfId="8" applyFont="1" applyBorder="1" applyAlignment="1">
      <alignment horizontal="center" vertical="center" wrapText="1"/>
    </xf>
    <xf numFmtId="2" fontId="13" fillId="0" borderId="2" xfId="8" applyNumberFormat="1" applyBorder="1" applyAlignment="1">
      <alignment horizontal="right" wrapText="1"/>
    </xf>
    <xf numFmtId="0" fontId="14" fillId="0" borderId="2" xfId="8" applyFont="1" applyBorder="1" applyAlignment="1">
      <alignment horizontal="left" wrapText="1"/>
    </xf>
    <xf numFmtId="0" fontId="13" fillId="0" borderId="5" xfId="9" applyBorder="1" applyAlignment="1">
      <alignment horizontal="center" vertical="center" wrapText="1"/>
    </xf>
    <xf numFmtId="2" fontId="13" fillId="0" borderId="5" xfId="9" applyNumberFormat="1" applyBorder="1" applyAlignment="1">
      <alignment horizontal="right" vertical="center" wrapText="1"/>
    </xf>
    <xf numFmtId="0" fontId="14" fillId="0" borderId="5" xfId="9" applyFont="1" applyBorder="1" applyAlignment="1">
      <alignment horizontal="left" wrapText="1"/>
    </xf>
    <xf numFmtId="0" fontId="14" fillId="0" borderId="2" xfId="10" applyFont="1" applyBorder="1" applyAlignment="1">
      <alignment horizontal="center" vertical="center" wrapText="1"/>
    </xf>
    <xf numFmtId="0" fontId="14" fillId="0" borderId="2" xfId="10" applyFont="1" applyBorder="1" applyAlignment="1">
      <alignment horizontal="left" wrapText="1"/>
    </xf>
    <xf numFmtId="2" fontId="15" fillId="0" borderId="2" xfId="10" applyNumberFormat="1" applyFont="1" applyBorder="1" applyAlignment="1">
      <alignment horizontal="right" vertical="center" wrapText="1"/>
    </xf>
    <xf numFmtId="0" fontId="13" fillId="0" borderId="2" xfId="11" applyBorder="1" applyAlignment="1">
      <alignment horizontal="center" vertical="center" wrapText="1"/>
    </xf>
    <xf numFmtId="0" fontId="14" fillId="0" borderId="2" xfId="11" applyFont="1" applyBorder="1" applyAlignment="1">
      <alignment horizontal="center" vertical="center" wrapText="1"/>
    </xf>
    <xf numFmtId="0" fontId="14" fillId="0" borderId="2" xfId="11" applyFont="1" applyBorder="1" applyAlignment="1">
      <alignment horizontal="left" wrapText="1"/>
    </xf>
    <xf numFmtId="2" fontId="13" fillId="0" borderId="2" xfId="11" applyNumberFormat="1" applyBorder="1" applyAlignment="1">
      <alignment wrapText="1"/>
    </xf>
    <xf numFmtId="2" fontId="14" fillId="0" borderId="2" xfId="11" applyNumberFormat="1" applyFont="1" applyBorder="1" applyAlignment="1">
      <alignment wrapText="1"/>
    </xf>
    <xf numFmtId="0" fontId="14" fillId="4" borderId="2" xfId="11" applyFont="1" applyFill="1" applyBorder="1" applyAlignment="1">
      <alignment horizontal="left" wrapText="1"/>
    </xf>
    <xf numFmtId="0" fontId="13" fillId="0" borderId="2" xfId="12" applyBorder="1" applyAlignment="1">
      <alignment horizontal="center" vertical="top" wrapText="1"/>
    </xf>
    <xf numFmtId="0" fontId="14" fillId="0" borderId="2" xfId="12" applyFont="1" applyBorder="1" applyAlignment="1">
      <alignment horizontal="center" vertical="top" wrapText="1"/>
    </xf>
    <xf numFmtId="2" fontId="11" fillId="0" borderId="5" xfId="6" applyNumberFormat="1" applyFont="1" applyBorder="1" applyAlignment="1" applyProtection="1">
      <alignment horizontal="left"/>
      <protection locked="0"/>
    </xf>
    <xf numFmtId="1" fontId="11" fillId="0" borderId="5" xfId="6" applyNumberFormat="1" applyFont="1" applyBorder="1" applyAlignment="1" applyProtection="1">
      <alignment horizontal="right"/>
      <protection locked="0"/>
    </xf>
    <xf numFmtId="2" fontId="11" fillId="4" borderId="5" xfId="6" applyNumberFormat="1" applyFont="1" applyFill="1" applyBorder="1" applyAlignment="1" applyProtection="1">
      <protection locked="0"/>
    </xf>
    <xf numFmtId="2" fontId="11" fillId="0" borderId="5" xfId="7" applyNumberFormat="1" applyFont="1" applyBorder="1" applyAlignment="1" applyProtection="1">
      <alignment horizontal="left"/>
      <protection locked="0"/>
    </xf>
    <xf numFmtId="1" fontId="11" fillId="0" borderId="5" xfId="7" applyNumberFormat="1" applyFont="1" applyBorder="1" applyAlignment="1" applyProtection="1">
      <alignment horizontal="right"/>
      <protection locked="0"/>
    </xf>
    <xf numFmtId="2" fontId="11" fillId="4" borderId="5" xfId="7" applyNumberFormat="1" applyFont="1" applyFill="1" applyBorder="1" applyAlignment="1" applyProtection="1">
      <protection locked="0"/>
    </xf>
    <xf numFmtId="0" fontId="13" fillId="0" borderId="2" xfId="13" applyBorder="1" applyAlignment="1">
      <alignment horizontal="center" vertical="center" wrapText="1"/>
    </xf>
    <xf numFmtId="2" fontId="13" fillId="0" borderId="5" xfId="13" applyNumberFormat="1" applyBorder="1" applyAlignment="1">
      <alignment horizontal="right" wrapText="1"/>
    </xf>
    <xf numFmtId="0" fontId="14" fillId="0" borderId="2" xfId="13" applyFont="1" applyBorder="1" applyAlignment="1">
      <alignment horizontal="left" vertical="top" wrapText="1"/>
    </xf>
    <xf numFmtId="0" fontId="13" fillId="0" borderId="2" xfId="14" applyBorder="1" applyAlignment="1">
      <alignment horizontal="center" vertical="center" wrapText="1"/>
    </xf>
    <xf numFmtId="2" fontId="11" fillId="0" borderId="2" xfId="14" applyNumberFormat="1" applyFont="1" applyBorder="1" applyAlignment="1">
      <alignment horizontal="right"/>
    </xf>
    <xf numFmtId="0" fontId="14" fillId="0" borderId="2" xfId="14" applyFont="1" applyBorder="1" applyAlignment="1">
      <alignment horizontal="left" vertical="top" wrapText="1"/>
    </xf>
    <xf numFmtId="0" fontId="14" fillId="0" borderId="2" xfId="15" applyFont="1" applyBorder="1" applyAlignment="1">
      <alignment horizontal="center" vertical="center" wrapText="1"/>
    </xf>
    <xf numFmtId="2" fontId="11" fillId="0" borderId="2" xfId="15" applyNumberFormat="1" applyFont="1" applyBorder="1" applyAlignment="1">
      <alignment horizontal="right"/>
    </xf>
    <xf numFmtId="0" fontId="14" fillId="0" borderId="2" xfId="15" applyFont="1" applyBorder="1" applyAlignment="1">
      <alignment horizontal="left" vertical="top" wrapText="1"/>
    </xf>
    <xf numFmtId="0" fontId="13" fillId="0" borderId="2" xfId="16" applyBorder="1" applyAlignment="1">
      <alignment horizontal="center" vertical="center" wrapText="1"/>
    </xf>
    <xf numFmtId="0" fontId="13" fillId="0" borderId="2" xfId="16" applyBorder="1" applyAlignment="1">
      <alignment horizontal="center" vertical="center"/>
    </xf>
    <xf numFmtId="0" fontId="13" fillId="0" borderId="2" xfId="16" applyFill="1" applyBorder="1" applyAlignment="1">
      <alignment horizontal="center" vertical="center" wrapText="1"/>
    </xf>
    <xf numFmtId="0" fontId="14" fillId="0" borderId="2" xfId="16" applyFont="1" applyBorder="1" applyAlignment="1">
      <alignment horizontal="left" vertical="top" wrapText="1"/>
    </xf>
    <xf numFmtId="2" fontId="11" fillId="0" borderId="2" xfId="16" applyNumberFormat="1" applyFont="1" applyBorder="1" applyAlignment="1"/>
    <xf numFmtId="2" fontId="13" fillId="0" borderId="2" xfId="16" applyNumberFormat="1" applyBorder="1" applyAlignment="1">
      <alignment wrapText="1"/>
    </xf>
    <xf numFmtId="2" fontId="13" fillId="0" borderId="2" xfId="16" applyNumberFormat="1" applyBorder="1" applyAlignment="1"/>
    <xf numFmtId="2" fontId="13" fillId="0" borderId="2" xfId="16" applyNumberFormat="1" applyFill="1" applyBorder="1" applyAlignment="1">
      <alignment wrapText="1"/>
    </xf>
    <xf numFmtId="0" fontId="13" fillId="0" borderId="2" xfId="17" applyBorder="1" applyAlignment="1">
      <alignment horizontal="center" vertical="top" wrapText="1"/>
    </xf>
    <xf numFmtId="0" fontId="13" fillId="4" borderId="2" xfId="17" applyFill="1" applyBorder="1" applyAlignment="1">
      <alignment horizontal="center" vertical="top" wrapText="1"/>
    </xf>
    <xf numFmtId="0" fontId="13" fillId="0" borderId="2" xfId="18" applyBorder="1" applyAlignment="1">
      <alignment horizontal="center" vertical="center" wrapText="1"/>
    </xf>
    <xf numFmtId="0" fontId="14" fillId="0" borderId="2" xfId="18" applyFont="1" applyBorder="1" applyAlignment="1">
      <alignment horizontal="left" vertical="top" wrapText="1"/>
    </xf>
    <xf numFmtId="2" fontId="13" fillId="0" borderId="2" xfId="18" applyNumberFormat="1" applyBorder="1" applyAlignment="1">
      <alignment wrapText="1"/>
    </xf>
    <xf numFmtId="0" fontId="13" fillId="0" borderId="5" xfId="19" applyBorder="1" applyAlignment="1">
      <alignment horizontal="center" vertical="center" wrapText="1"/>
    </xf>
    <xf numFmtId="2" fontId="13" fillId="0" borderId="5" xfId="19" applyNumberFormat="1" applyBorder="1" applyAlignment="1">
      <alignment wrapText="1"/>
    </xf>
    <xf numFmtId="0" fontId="14" fillId="0" borderId="5" xfId="19" applyFont="1" applyBorder="1" applyAlignment="1">
      <alignment horizontal="left" vertical="top" wrapText="1"/>
    </xf>
    <xf numFmtId="0" fontId="14" fillId="0" borderId="2" xfId="20" applyFont="1" applyBorder="1" applyAlignment="1">
      <alignment horizontal="center" vertical="center" wrapText="1"/>
    </xf>
    <xf numFmtId="0" fontId="14" fillId="0" borderId="2" xfId="20" applyFont="1" applyBorder="1" applyAlignment="1">
      <alignment horizontal="left" vertical="top" wrapText="1"/>
    </xf>
    <xf numFmtId="2" fontId="11" fillId="0" borderId="2" xfId="20" applyNumberFormat="1" applyFont="1" applyBorder="1" applyAlignment="1"/>
    <xf numFmtId="0" fontId="14" fillId="0" borderId="2" xfId="20" applyFont="1" applyBorder="1" applyAlignment="1" applyProtection="1">
      <alignment horizontal="left" vertical="top" wrapText="1"/>
      <protection locked="0"/>
    </xf>
    <xf numFmtId="0" fontId="14" fillId="0" borderId="2" xfId="20" applyFont="1" applyBorder="1" applyAlignment="1" applyProtection="1">
      <alignment horizontal="center" vertical="center" wrapText="1"/>
      <protection locked="0"/>
    </xf>
    <xf numFmtId="2" fontId="11" fillId="0" borderId="2" xfId="20" applyNumberFormat="1" applyFont="1" applyBorder="1" applyAlignment="1" applyProtection="1">
      <protection locked="0"/>
    </xf>
    <xf numFmtId="0" fontId="13" fillId="0" borderId="2" xfId="21" applyBorder="1" applyAlignment="1">
      <alignment horizontal="center" vertical="center" wrapText="1"/>
    </xf>
    <xf numFmtId="2" fontId="13" fillId="0" borderId="2" xfId="21" applyNumberFormat="1" applyBorder="1" applyAlignment="1">
      <alignment horizontal="right" wrapText="1"/>
    </xf>
    <xf numFmtId="0" fontId="14" fillId="0" borderId="2" xfId="21" applyFont="1" applyBorder="1" applyAlignment="1">
      <alignment horizontal="left" vertical="top" wrapText="1"/>
    </xf>
    <xf numFmtId="0" fontId="18" fillId="4" borderId="2" xfId="21" applyFont="1" applyFill="1" applyBorder="1" applyAlignment="1">
      <alignment horizontal="left" vertical="top" wrapText="1"/>
    </xf>
    <xf numFmtId="0" fontId="18" fillId="4" borderId="2" xfId="21" applyFont="1" applyFill="1" applyBorder="1" applyAlignment="1">
      <alignment horizontal="center" vertical="center"/>
    </xf>
    <xf numFmtId="2" fontId="18" fillId="4" borderId="2" xfId="21" applyNumberFormat="1" applyFont="1" applyFill="1" applyBorder="1" applyAlignment="1">
      <alignment horizontal="right" vertical="center" wrapText="1"/>
    </xf>
    <xf numFmtId="0" fontId="13" fillId="0" borderId="2" xfId="22" applyBorder="1" applyAlignment="1">
      <alignment horizontal="center" vertical="center" wrapText="1"/>
    </xf>
    <xf numFmtId="2" fontId="13" fillId="4" borderId="2" xfId="22" applyNumberFormat="1" applyFill="1" applyBorder="1" applyAlignment="1">
      <alignment horizontal="right" wrapText="1"/>
    </xf>
    <xf numFmtId="0" fontId="14" fillId="0" borderId="2" xfId="22" applyFont="1" applyBorder="1" applyAlignment="1">
      <alignment horizontal="left" vertical="top" wrapText="1"/>
    </xf>
    <xf numFmtId="0" fontId="13" fillId="0" borderId="2" xfId="23" applyBorder="1" applyAlignment="1">
      <alignment horizontal="center" vertical="top" wrapText="1"/>
    </xf>
    <xf numFmtId="0" fontId="13" fillId="0" borderId="2" xfId="24" applyBorder="1" applyAlignment="1">
      <alignment horizontal="center" vertical="center" wrapText="1"/>
    </xf>
    <xf numFmtId="2" fontId="13" fillId="0" borderId="2" xfId="24" applyNumberFormat="1" applyBorder="1" applyAlignment="1">
      <alignment horizontal="right" wrapText="1"/>
    </xf>
    <xf numFmtId="0" fontId="14" fillId="0" borderId="2" xfId="24" applyFont="1" applyBorder="1" applyAlignment="1">
      <alignment horizontal="left" vertical="top" wrapText="1"/>
    </xf>
    <xf numFmtId="0" fontId="14" fillId="0" borderId="5" xfId="25" applyFont="1" applyBorder="1" applyAlignment="1">
      <alignment horizontal="center" vertical="center" wrapText="1"/>
    </xf>
    <xf numFmtId="2" fontId="15" fillId="0" borderId="5" xfId="25" applyNumberFormat="1" applyFont="1" applyBorder="1" applyAlignment="1">
      <alignment horizontal="right" wrapText="1"/>
    </xf>
    <xf numFmtId="0" fontId="14" fillId="0" borderId="5" xfId="25" applyFont="1" applyBorder="1" applyAlignment="1">
      <alignment horizontal="left" vertical="top" wrapText="1"/>
    </xf>
    <xf numFmtId="0" fontId="13" fillId="0" borderId="2" xfId="26" applyBorder="1" applyAlignment="1">
      <alignment horizontal="center" vertical="center" wrapText="1"/>
    </xf>
    <xf numFmtId="0" fontId="14" fillId="0" borderId="2" xfId="26" applyFont="1" applyBorder="1" applyAlignment="1">
      <alignment horizontal="center" vertical="center" wrapText="1"/>
    </xf>
    <xf numFmtId="2" fontId="11" fillId="0" borderId="2" xfId="26" applyNumberFormat="1" applyFont="1" applyBorder="1" applyAlignment="1">
      <alignment horizontal="right"/>
    </xf>
    <xf numFmtId="2" fontId="13" fillId="0" borderId="2" xfId="26" applyNumberFormat="1" applyBorder="1" applyAlignment="1">
      <alignment horizontal="right" wrapText="1"/>
    </xf>
    <xf numFmtId="0" fontId="14" fillId="0" borderId="2" xfId="26" applyFont="1" applyBorder="1" applyAlignment="1">
      <alignment horizontal="left" wrapText="1"/>
    </xf>
    <xf numFmtId="2" fontId="15" fillId="0" borderId="2" xfId="26" applyNumberFormat="1" applyFont="1" applyFill="1" applyBorder="1" applyAlignment="1">
      <alignment horizontal="right" wrapText="1"/>
    </xf>
    <xf numFmtId="0" fontId="13" fillId="0" borderId="2" xfId="27" applyBorder="1" applyAlignment="1">
      <alignment horizontal="center" vertical="top" wrapText="1"/>
    </xf>
    <xf numFmtId="0" fontId="13" fillId="4" borderId="2" xfId="27" applyFill="1" applyBorder="1" applyAlignment="1">
      <alignment horizontal="center" vertical="top" wrapText="1"/>
    </xf>
    <xf numFmtId="0" fontId="14" fillId="0" borderId="2" xfId="28" applyFont="1" applyBorder="1" applyAlignment="1">
      <alignment horizontal="center" vertical="top" wrapText="1"/>
    </xf>
    <xf numFmtId="0" fontId="13" fillId="0" borderId="2" xfId="28" applyBorder="1" applyAlignment="1">
      <alignment horizontal="center" vertical="center" wrapText="1"/>
    </xf>
    <xf numFmtId="2" fontId="13" fillId="0" borderId="2" xfId="28" applyNumberFormat="1" applyBorder="1" applyAlignment="1">
      <alignment horizontal="right"/>
    </xf>
    <xf numFmtId="0" fontId="14" fillId="0" borderId="2" xfId="29" applyFont="1" applyBorder="1" applyAlignment="1">
      <alignment horizontal="center" vertical="top" wrapText="1"/>
    </xf>
    <xf numFmtId="0" fontId="13" fillId="0" borderId="2" xfId="29" applyBorder="1" applyAlignment="1">
      <alignment horizontal="center" vertical="center" wrapText="1"/>
    </xf>
    <xf numFmtId="2" fontId="11" fillId="0" borderId="2" xfId="29" applyNumberFormat="1" applyFont="1" applyBorder="1" applyAlignment="1">
      <alignment horizontal="right"/>
    </xf>
    <xf numFmtId="2" fontId="11" fillId="0" borderId="2" xfId="29" applyNumberFormat="1" applyFont="1" applyBorder="1"/>
    <xf numFmtId="0" fontId="13" fillId="0" borderId="5" xfId="30" applyBorder="1" applyAlignment="1">
      <alignment horizontal="center" vertical="center" wrapText="1"/>
    </xf>
    <xf numFmtId="0" fontId="14" fillId="0" borderId="5" xfId="30" applyFont="1" applyBorder="1" applyAlignment="1">
      <alignment horizontal="center" vertical="top" wrapText="1"/>
    </xf>
    <xf numFmtId="2" fontId="13" fillId="0" borderId="5" xfId="30" applyNumberFormat="1" applyBorder="1" applyAlignment="1">
      <alignment horizontal="right" vertical="center" wrapText="1"/>
    </xf>
    <xf numFmtId="0" fontId="13" fillId="0" borderId="2" xfId="31" applyBorder="1" applyAlignment="1">
      <alignment horizontal="center" vertical="center" wrapText="1"/>
    </xf>
    <xf numFmtId="0" fontId="14" fillId="0" borderId="2" xfId="31" applyFont="1" applyBorder="1" applyAlignment="1">
      <alignment horizontal="center" vertical="center" wrapText="1"/>
    </xf>
    <xf numFmtId="2" fontId="13" fillId="0" borderId="2" xfId="31" applyNumberFormat="1" applyBorder="1" applyAlignment="1">
      <alignment horizontal="right" wrapText="1"/>
    </xf>
    <xf numFmtId="2" fontId="13" fillId="4" borderId="2" xfId="31" applyNumberFormat="1" applyFill="1" applyBorder="1" applyAlignment="1">
      <alignment horizontal="right" wrapText="1"/>
    </xf>
    <xf numFmtId="0" fontId="14" fillId="0" borderId="2" xfId="31" applyFont="1" applyBorder="1" applyAlignment="1">
      <alignment horizontal="left" wrapText="1"/>
    </xf>
    <xf numFmtId="2" fontId="18" fillId="0" borderId="2" xfId="31" applyNumberFormat="1" applyFont="1" applyBorder="1" applyAlignment="1">
      <alignment horizontal="right" wrapText="1"/>
    </xf>
    <xf numFmtId="0" fontId="18" fillId="0" borderId="2" xfId="31" applyFont="1" applyBorder="1" applyAlignment="1">
      <alignment horizontal="center" vertical="center" wrapText="1"/>
    </xf>
    <xf numFmtId="0" fontId="18" fillId="4" borderId="2" xfId="31" applyFont="1" applyFill="1" applyBorder="1" applyAlignment="1">
      <alignment horizontal="left" wrapText="1"/>
    </xf>
    <xf numFmtId="0" fontId="13" fillId="0" borderId="2" xfId="32" applyBorder="1" applyAlignment="1">
      <alignment horizontal="center" vertical="top" wrapText="1"/>
    </xf>
    <xf numFmtId="0" fontId="13" fillId="0" borderId="2" xfId="33" applyBorder="1" applyAlignment="1">
      <alignment horizontal="center" vertical="center" wrapText="1"/>
    </xf>
    <xf numFmtId="2" fontId="11" fillId="0" borderId="2" xfId="33" applyNumberFormat="1" applyFont="1" applyBorder="1" applyAlignment="1">
      <alignment horizontal="right"/>
    </xf>
    <xf numFmtId="0" fontId="14" fillId="0" borderId="2" xfId="33" applyFont="1" applyBorder="1" applyAlignment="1">
      <alignment horizontal="left" wrapText="1"/>
    </xf>
    <xf numFmtId="2" fontId="11" fillId="0" borderId="2" xfId="34" applyNumberFormat="1" applyFont="1" applyBorder="1" applyAlignment="1">
      <alignment horizontal="right"/>
    </xf>
    <xf numFmtId="2" fontId="11" fillId="0" borderId="2" xfId="34" applyNumberFormat="1" applyFont="1" applyBorder="1"/>
    <xf numFmtId="0" fontId="14" fillId="0" borderId="2" xfId="34" applyFont="1" applyBorder="1" applyAlignment="1">
      <alignment horizontal="left" wrapText="1"/>
    </xf>
    <xf numFmtId="0" fontId="11" fillId="0" borderId="2" xfId="34" applyFont="1" applyBorder="1" applyAlignment="1">
      <alignment horizontal="center" vertical="center" wrapText="1"/>
    </xf>
    <xf numFmtId="0" fontId="14" fillId="0" borderId="2" xfId="35" applyFont="1" applyBorder="1" applyAlignment="1">
      <alignment horizontal="center" vertical="top" wrapText="1"/>
    </xf>
    <xf numFmtId="0" fontId="16" fillId="0" borderId="2" xfId="35" applyFont="1" applyBorder="1" applyAlignment="1">
      <alignment horizontal="center" vertical="top" wrapText="1"/>
    </xf>
    <xf numFmtId="0" fontId="13" fillId="0" borderId="2" xfId="35" applyBorder="1" applyAlignment="1">
      <alignment horizontal="right" wrapText="1"/>
    </xf>
    <xf numFmtId="2" fontId="11" fillId="0" borderId="2" xfId="35" applyNumberFormat="1" applyFont="1" applyBorder="1" applyAlignment="1">
      <alignment horizontal="right"/>
    </xf>
    <xf numFmtId="2" fontId="13" fillId="0" borderId="2" xfId="35" applyNumberFormat="1" applyBorder="1" applyAlignment="1">
      <alignment horizontal="right" wrapText="1"/>
    </xf>
    <xf numFmtId="2" fontId="13" fillId="0" borderId="2" xfId="35" applyNumberFormat="1" applyFill="1" applyBorder="1" applyAlignment="1">
      <alignment horizontal="right" wrapText="1"/>
    </xf>
    <xf numFmtId="2" fontId="13" fillId="4" borderId="2" xfId="35" applyNumberFormat="1" applyFill="1" applyBorder="1" applyAlignment="1">
      <alignment horizontal="right" wrapText="1"/>
    </xf>
    <xf numFmtId="0" fontId="14" fillId="0" borderId="2" xfId="35" applyFont="1" applyBorder="1" applyAlignment="1">
      <alignment horizontal="right" wrapText="1"/>
    </xf>
    <xf numFmtId="0" fontId="18" fillId="4" borderId="2" xfId="35" applyFont="1" applyFill="1" applyBorder="1" applyAlignment="1">
      <alignment horizontal="center" vertical="top" wrapText="1"/>
    </xf>
    <xf numFmtId="0" fontId="18" fillId="0" borderId="2" xfId="35" applyFont="1" applyBorder="1" applyAlignment="1">
      <alignment horizontal="right"/>
    </xf>
    <xf numFmtId="2" fontId="17" fillId="0" borderId="2" xfId="35" applyNumberFormat="1" applyFont="1" applyBorder="1" applyAlignment="1">
      <alignment horizontal="right"/>
    </xf>
    <xf numFmtId="0" fontId="13" fillId="0" borderId="2" xfId="36" applyBorder="1" applyAlignment="1">
      <alignment horizontal="center" vertical="top" wrapText="1"/>
    </xf>
    <xf numFmtId="0" fontId="18" fillId="0" borderId="2" xfId="36" applyFont="1" applyBorder="1" applyAlignment="1">
      <alignment horizontal="center" vertical="top" wrapText="1"/>
    </xf>
    <xf numFmtId="0" fontId="14" fillId="0" borderId="2" xfId="37" applyFont="1" applyBorder="1" applyAlignment="1">
      <alignment horizontal="center" vertical="top" wrapText="1"/>
    </xf>
    <xf numFmtId="0" fontId="13" fillId="0" borderId="2" xfId="37" applyBorder="1" applyAlignment="1">
      <alignment horizontal="center" vertical="center" wrapText="1"/>
    </xf>
    <xf numFmtId="2" fontId="13" fillId="0" borderId="2" xfId="37" applyNumberFormat="1" applyBorder="1" applyAlignment="1">
      <alignment wrapText="1"/>
    </xf>
    <xf numFmtId="0" fontId="14" fillId="0" borderId="2" xfId="38" applyFont="1" applyBorder="1" applyAlignment="1">
      <alignment horizontal="center" vertical="top" wrapText="1"/>
    </xf>
    <xf numFmtId="0" fontId="13" fillId="0" borderId="2" xfId="38" applyBorder="1" applyAlignment="1">
      <alignment horizontal="center" vertical="center" wrapText="1"/>
    </xf>
    <xf numFmtId="2" fontId="13" fillId="0" borderId="2" xfId="38" applyNumberFormat="1" applyBorder="1" applyAlignment="1">
      <alignment vertical="center" wrapText="1"/>
    </xf>
    <xf numFmtId="0" fontId="14" fillId="0" borderId="2" xfId="39" applyFont="1" applyBorder="1" applyAlignment="1">
      <alignment horizontal="center" vertical="top" wrapText="1"/>
    </xf>
    <xf numFmtId="0" fontId="13" fillId="0" borderId="2" xfId="39" applyBorder="1" applyAlignment="1">
      <alignment horizontal="center" vertical="center" wrapText="1"/>
    </xf>
    <xf numFmtId="0" fontId="14" fillId="4" borderId="2" xfId="39" applyFont="1" applyFill="1" applyBorder="1" applyAlignment="1">
      <alignment horizontal="center" vertical="top" wrapText="1"/>
    </xf>
    <xf numFmtId="0" fontId="14" fillId="0" borderId="2" xfId="39" applyFont="1" applyBorder="1" applyAlignment="1">
      <alignment horizontal="center" vertical="center" wrapText="1"/>
    </xf>
    <xf numFmtId="164" fontId="11" fillId="0" borderId="2" xfId="39" applyNumberFormat="1" applyFont="1" applyBorder="1" applyAlignment="1"/>
    <xf numFmtId="0" fontId="13" fillId="0" borderId="2" xfId="39" applyBorder="1" applyAlignment="1">
      <alignment wrapText="1"/>
    </xf>
    <xf numFmtId="0" fontId="13" fillId="4" borderId="2" xfId="39" applyFill="1" applyBorder="1" applyAlignment="1">
      <alignment wrapText="1"/>
    </xf>
    <xf numFmtId="0" fontId="18" fillId="0" borderId="2" xfId="39" applyFont="1" applyBorder="1" applyAlignment="1">
      <alignment horizontal="center" vertical="center" wrapText="1"/>
    </xf>
    <xf numFmtId="2" fontId="17" fillId="4" borderId="2" xfId="39" applyNumberFormat="1" applyFont="1" applyFill="1" applyBorder="1" applyAlignment="1">
      <alignment horizontal="right"/>
    </xf>
    <xf numFmtId="0" fontId="13" fillId="0" borderId="2" xfId="40" applyBorder="1" applyAlignment="1">
      <alignment horizontal="center" vertical="top" wrapText="1"/>
    </xf>
    <xf numFmtId="0" fontId="18" fillId="0" borderId="2" xfId="40" applyFont="1" applyBorder="1" applyAlignment="1">
      <alignment horizontal="center" vertical="top" wrapText="1"/>
    </xf>
    <xf numFmtId="0" fontId="14" fillId="0" borderId="2" xfId="41" applyFont="1" applyBorder="1" applyAlignment="1">
      <alignment horizontal="center" vertical="center" wrapText="1"/>
    </xf>
    <xf numFmtId="2" fontId="13" fillId="0" borderId="2" xfId="41" applyNumberFormat="1" applyBorder="1" applyAlignment="1">
      <alignment horizontal="right" wrapText="1"/>
    </xf>
    <xf numFmtId="0" fontId="14" fillId="0" borderId="2" xfId="41" applyFont="1" applyBorder="1" applyAlignment="1">
      <alignment horizontal="left" wrapText="1"/>
    </xf>
    <xf numFmtId="0" fontId="13" fillId="0" borderId="5" xfId="42" applyBorder="1" applyAlignment="1">
      <alignment horizontal="center" vertical="center" wrapText="1"/>
    </xf>
    <xf numFmtId="2" fontId="11" fillId="0" borderId="5" xfId="42" applyNumberFormat="1" applyFont="1" applyBorder="1" applyAlignment="1">
      <alignment horizontal="right"/>
    </xf>
    <xf numFmtId="0" fontId="14" fillId="0" borderId="5" xfId="42" applyFont="1" applyBorder="1" applyAlignment="1">
      <alignment horizontal="left" wrapText="1"/>
    </xf>
    <xf numFmtId="0" fontId="13" fillId="0" borderId="2" xfId="43" applyBorder="1" applyAlignment="1">
      <alignment horizontal="center" vertical="center" wrapText="1"/>
    </xf>
    <xf numFmtId="0" fontId="14" fillId="0" borderId="2" xfId="43" applyFont="1" applyBorder="1" applyAlignment="1">
      <alignment horizontal="center" vertical="center" wrapText="1"/>
    </xf>
    <xf numFmtId="2" fontId="13" fillId="0" borderId="2" xfId="43" applyNumberFormat="1" applyBorder="1" applyAlignment="1">
      <alignment horizontal="right" wrapText="1"/>
    </xf>
    <xf numFmtId="0" fontId="14" fillId="0" borderId="2" xfId="43" applyFont="1" applyBorder="1" applyAlignment="1">
      <alignment horizontal="left" wrapText="1"/>
    </xf>
    <xf numFmtId="2" fontId="13" fillId="0" borderId="2" xfId="43" applyNumberFormat="1" applyFont="1" applyFill="1" applyBorder="1" applyAlignment="1">
      <alignment horizontal="right" wrapText="1"/>
    </xf>
    <xf numFmtId="0" fontId="13" fillId="0" borderId="2" xfId="44" applyBorder="1" applyAlignment="1">
      <alignment horizontal="center" vertical="top" wrapText="1"/>
    </xf>
    <xf numFmtId="0" fontId="13" fillId="0" borderId="2" xfId="44" applyBorder="1" applyAlignment="1">
      <alignment horizont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45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"/>
    <cellStyle name="Обычный 30" xfId="28"/>
    <cellStyle name="Обычный 31" xfId="29"/>
    <cellStyle name="Обычный 32" xfId="30"/>
    <cellStyle name="Обычный 34" xfId="31"/>
    <cellStyle name="Обычный 35" xfId="32"/>
    <cellStyle name="Обычный 36" xfId="33"/>
    <cellStyle name="Обычный 37" xfId="34"/>
    <cellStyle name="Обычный 38" xfId="35"/>
    <cellStyle name="Обычный 39" xfId="36"/>
    <cellStyle name="Обычный 4" xfId="3"/>
    <cellStyle name="Обычный 40" xfId="37"/>
    <cellStyle name="Обычный 41" xfId="38"/>
    <cellStyle name="Обычный 42" xfId="39"/>
    <cellStyle name="Обычный 43" xfId="40"/>
    <cellStyle name="Обычный 44" xfId="41"/>
    <cellStyle name="Обычный 45" xfId="42"/>
    <cellStyle name="Обычный 46" xfId="43"/>
    <cellStyle name="Обычный 47" xfId="44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" sqref="F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241" t="s">
        <v>101</v>
      </c>
      <c r="D1" s="242"/>
      <c r="E1" s="242"/>
      <c r="F1" s="12" t="s">
        <v>16</v>
      </c>
      <c r="G1" s="2" t="s">
        <v>17</v>
      </c>
      <c r="H1" s="243" t="s">
        <v>39</v>
      </c>
      <c r="I1" s="243"/>
      <c r="J1" s="243"/>
      <c r="K1" s="243"/>
    </row>
    <row r="2" spans="1:12" ht="17.399999999999999" x14ac:dyDescent="0.25">
      <c r="A2" s="35" t="s">
        <v>6</v>
      </c>
      <c r="C2" s="2"/>
      <c r="G2" s="2" t="s">
        <v>18</v>
      </c>
      <c r="H2" s="243" t="s">
        <v>100</v>
      </c>
      <c r="I2" s="243"/>
      <c r="J2" s="243"/>
      <c r="K2" s="24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240</v>
      </c>
      <c r="G6" s="52">
        <v>5.12</v>
      </c>
      <c r="H6" s="52">
        <v>6.62</v>
      </c>
      <c r="I6" s="52">
        <v>32.61</v>
      </c>
      <c r="J6" s="52">
        <v>210.13</v>
      </c>
      <c r="K6" s="40">
        <v>114</v>
      </c>
      <c r="L6" s="39">
        <v>21.89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0" t="s">
        <v>41</v>
      </c>
      <c r="F8" s="51">
        <v>200</v>
      </c>
      <c r="G8" s="53">
        <v>2.79</v>
      </c>
      <c r="H8" s="53">
        <v>3.19</v>
      </c>
      <c r="I8" s="53">
        <v>19.71</v>
      </c>
      <c r="J8" s="53">
        <v>118.69</v>
      </c>
      <c r="K8" s="57">
        <v>285</v>
      </c>
      <c r="L8" s="42">
        <v>18.559999999999999</v>
      </c>
    </row>
    <row r="9" spans="1:12" ht="14.4" x14ac:dyDescent="0.3">
      <c r="A9" s="23"/>
      <c r="B9" s="15"/>
      <c r="C9" s="11"/>
      <c r="D9" s="7" t="s">
        <v>23</v>
      </c>
      <c r="E9" s="54" t="s">
        <v>42</v>
      </c>
      <c r="F9" s="55">
        <v>60</v>
      </c>
      <c r="G9" s="56">
        <v>11.02</v>
      </c>
      <c r="H9" s="56">
        <v>19.940000000000001</v>
      </c>
      <c r="I9" s="56">
        <v>37.200000000000003</v>
      </c>
      <c r="J9" s="56">
        <v>157.6</v>
      </c>
      <c r="K9" s="58">
        <v>376</v>
      </c>
      <c r="L9" s="42">
        <v>29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18.93</v>
      </c>
      <c r="H13" s="19">
        <f t="shared" si="0"/>
        <v>29.75</v>
      </c>
      <c r="I13" s="19">
        <f t="shared" si="0"/>
        <v>89.52000000000001</v>
      </c>
      <c r="J13" s="19">
        <f t="shared" si="0"/>
        <v>486.41999999999996</v>
      </c>
      <c r="K13" s="25"/>
      <c r="L13" s="19">
        <f t="shared" ref="L13" si="1">SUM(L6:L12)</f>
        <v>69.45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0" t="s">
        <v>43</v>
      </c>
      <c r="F15" s="51">
        <v>250</v>
      </c>
      <c r="G15" s="59">
        <v>10.57</v>
      </c>
      <c r="H15" s="59">
        <v>3.29</v>
      </c>
      <c r="I15" s="59">
        <v>5.36</v>
      </c>
      <c r="J15" s="59">
        <v>92.99</v>
      </c>
      <c r="K15" s="64">
        <v>72</v>
      </c>
      <c r="L15" s="42">
        <v>24.78</v>
      </c>
    </row>
    <row r="16" spans="1:12" ht="14.4" x14ac:dyDescent="0.3">
      <c r="A16" s="23"/>
      <c r="B16" s="15"/>
      <c r="C16" s="11"/>
      <c r="D16" s="7" t="s">
        <v>28</v>
      </c>
      <c r="E16" s="50" t="s">
        <v>44</v>
      </c>
      <c r="F16" s="51">
        <v>130</v>
      </c>
      <c r="G16" s="60">
        <v>8.73</v>
      </c>
      <c r="H16" s="60">
        <v>5.43</v>
      </c>
      <c r="I16" s="60">
        <v>45</v>
      </c>
      <c r="J16" s="60">
        <v>263.81</v>
      </c>
      <c r="K16" s="64">
        <v>217</v>
      </c>
      <c r="L16" s="42">
        <v>34.869999999999997</v>
      </c>
    </row>
    <row r="17" spans="1:12" ht="14.4" x14ac:dyDescent="0.3">
      <c r="A17" s="23"/>
      <c r="B17" s="15"/>
      <c r="C17" s="11"/>
      <c r="D17" s="7" t="s">
        <v>29</v>
      </c>
      <c r="E17" s="50" t="s">
        <v>45</v>
      </c>
      <c r="F17" s="51">
        <v>150</v>
      </c>
      <c r="G17" s="61">
        <v>8.73</v>
      </c>
      <c r="H17" s="61">
        <v>5.45</v>
      </c>
      <c r="I17" s="61">
        <v>45</v>
      </c>
      <c r="J17" s="61">
        <v>263.81</v>
      </c>
      <c r="K17" s="64">
        <v>219</v>
      </c>
      <c r="L17" s="42">
        <v>13.45</v>
      </c>
    </row>
    <row r="18" spans="1:12" ht="14.4" x14ac:dyDescent="0.3">
      <c r="A18" s="23"/>
      <c r="B18" s="15"/>
      <c r="C18" s="11"/>
      <c r="D18" s="7" t="s">
        <v>30</v>
      </c>
      <c r="E18" s="50" t="s">
        <v>46</v>
      </c>
      <c r="F18" s="62">
        <v>200</v>
      </c>
      <c r="G18" s="63">
        <v>0.56000000000000005</v>
      </c>
      <c r="H18" s="63">
        <v>0</v>
      </c>
      <c r="I18" s="63">
        <v>27.89</v>
      </c>
      <c r="J18" s="63">
        <v>113.79</v>
      </c>
      <c r="K18" s="64">
        <v>283</v>
      </c>
      <c r="L18" s="42">
        <v>7.65</v>
      </c>
    </row>
    <row r="19" spans="1:12" ht="14.4" x14ac:dyDescent="0.3">
      <c r="A19" s="23"/>
      <c r="B19" s="15"/>
      <c r="C19" s="11"/>
      <c r="D19" s="7" t="s">
        <v>31</v>
      </c>
      <c r="E19" s="65" t="s">
        <v>47</v>
      </c>
      <c r="F19" s="66">
        <v>30</v>
      </c>
      <c r="G19" s="52">
        <v>2.4359999999999999</v>
      </c>
      <c r="H19" s="52">
        <v>0.63300000000000001</v>
      </c>
      <c r="I19" s="52">
        <v>15.057</v>
      </c>
      <c r="J19" s="52">
        <v>72.599999999999994</v>
      </c>
      <c r="K19" s="43"/>
      <c r="L19" s="42">
        <v>1.76</v>
      </c>
    </row>
    <row r="20" spans="1:12" ht="14.4" x14ac:dyDescent="0.3">
      <c r="A20" s="23"/>
      <c r="B20" s="15"/>
      <c r="C20" s="11"/>
      <c r="D20" s="7" t="s">
        <v>32</v>
      </c>
      <c r="E20" s="65" t="s">
        <v>48</v>
      </c>
      <c r="F20" s="66">
        <v>30</v>
      </c>
      <c r="G20" s="52">
        <v>2.0699999999999998</v>
      </c>
      <c r="H20" s="52">
        <v>0.39</v>
      </c>
      <c r="I20" s="52">
        <v>12.27</v>
      </c>
      <c r="J20" s="52">
        <v>60.6</v>
      </c>
      <c r="K20" s="43"/>
      <c r="L20" s="42">
        <v>1.54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33.095999999999997</v>
      </c>
      <c r="H23" s="19">
        <f t="shared" si="2"/>
        <v>15.192999999999998</v>
      </c>
      <c r="I23" s="19">
        <f t="shared" si="2"/>
        <v>150.577</v>
      </c>
      <c r="J23" s="19">
        <f t="shared" si="2"/>
        <v>867.6</v>
      </c>
      <c r="K23" s="25"/>
      <c r="L23" s="19">
        <f t="shared" ref="L23" si="3">SUM(L14:L22)</f>
        <v>84.050000000000011</v>
      </c>
    </row>
    <row r="24" spans="1:12" ht="15" thickBot="1" x14ac:dyDescent="0.3">
      <c r="A24" s="29">
        <f>A6</f>
        <v>1</v>
      </c>
      <c r="B24" s="30">
        <f>B6</f>
        <v>1</v>
      </c>
      <c r="C24" s="238" t="s">
        <v>4</v>
      </c>
      <c r="D24" s="239"/>
      <c r="E24" s="31"/>
      <c r="F24" s="32">
        <f>F13+F23</f>
        <v>1290</v>
      </c>
      <c r="G24" s="32">
        <f t="shared" ref="G24:J24" si="4">G13+G23</f>
        <v>52.025999999999996</v>
      </c>
      <c r="H24" s="32">
        <f t="shared" si="4"/>
        <v>44.942999999999998</v>
      </c>
      <c r="I24" s="32">
        <f t="shared" si="4"/>
        <v>240.09700000000001</v>
      </c>
      <c r="J24" s="32">
        <f t="shared" si="4"/>
        <v>1354.02</v>
      </c>
      <c r="K24" s="32"/>
      <c r="L24" s="32">
        <f t="shared" ref="L24" si="5">L13+L23</f>
        <v>153.5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8" t="s">
        <v>49</v>
      </c>
      <c r="F25" s="67" t="s">
        <v>50</v>
      </c>
      <c r="G25" s="69">
        <v>35.06</v>
      </c>
      <c r="H25" s="69">
        <v>14.53</v>
      </c>
      <c r="I25" s="69">
        <v>34.92</v>
      </c>
      <c r="J25" s="69">
        <v>410.67</v>
      </c>
      <c r="K25" s="40">
        <v>141</v>
      </c>
      <c r="L25" s="39">
        <v>45.89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71" t="s">
        <v>51</v>
      </c>
      <c r="F27" s="70">
        <v>200</v>
      </c>
      <c r="G27" s="72">
        <v>0.12</v>
      </c>
      <c r="H27" s="72">
        <v>0</v>
      </c>
      <c r="I27" s="72">
        <v>12.04</v>
      </c>
      <c r="J27" s="72">
        <v>48.64</v>
      </c>
      <c r="K27" s="43">
        <v>383</v>
      </c>
      <c r="L27" s="42">
        <v>19.54</v>
      </c>
    </row>
    <row r="28" spans="1:12" ht="14.4" x14ac:dyDescent="0.3">
      <c r="A28" s="14"/>
      <c r="B28" s="15"/>
      <c r="C28" s="11"/>
      <c r="D28" s="7" t="s">
        <v>23</v>
      </c>
      <c r="E28" s="74" t="s">
        <v>42</v>
      </c>
      <c r="F28" s="73" t="s">
        <v>52</v>
      </c>
      <c r="G28" s="75">
        <v>11.02</v>
      </c>
      <c r="H28" s="75">
        <v>19.940000000000001</v>
      </c>
      <c r="I28" s="75">
        <v>37.200000000000003</v>
      </c>
      <c r="J28" s="75">
        <v>157.6</v>
      </c>
      <c r="K28" s="43">
        <v>376</v>
      </c>
      <c r="L28" s="42">
        <v>30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46.2</v>
      </c>
      <c r="H32" s="19">
        <f t="shared" ref="H32" si="7">SUM(H25:H31)</f>
        <v>34.47</v>
      </c>
      <c r="I32" s="19">
        <f t="shared" ref="I32" si="8">SUM(I25:I31)</f>
        <v>84.16</v>
      </c>
      <c r="J32" s="19">
        <f t="shared" ref="J32:L32" si="9">SUM(J25:J31)</f>
        <v>616.91</v>
      </c>
      <c r="K32" s="25"/>
      <c r="L32" s="19">
        <f t="shared" si="9"/>
        <v>95.43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9" t="s">
        <v>53</v>
      </c>
      <c r="F33" s="76">
        <v>60</v>
      </c>
      <c r="G33" s="81">
        <v>0.68</v>
      </c>
      <c r="H33" s="81">
        <v>6.08</v>
      </c>
      <c r="I33" s="81">
        <v>11.54</v>
      </c>
      <c r="J33" s="81">
        <v>141.94</v>
      </c>
      <c r="K33" s="43">
        <v>2</v>
      </c>
      <c r="L33" s="42">
        <v>13.54</v>
      </c>
    </row>
    <row r="34" spans="1:12" ht="14.4" x14ac:dyDescent="0.3">
      <c r="A34" s="14"/>
      <c r="B34" s="15"/>
      <c r="C34" s="11"/>
      <c r="D34" s="7" t="s">
        <v>27</v>
      </c>
      <c r="E34" s="79" t="s">
        <v>54</v>
      </c>
      <c r="F34" s="77" t="s">
        <v>55</v>
      </c>
      <c r="G34" s="81">
        <v>1.93</v>
      </c>
      <c r="H34" s="81">
        <v>6.34</v>
      </c>
      <c r="I34" s="81">
        <v>10.050000000000001</v>
      </c>
      <c r="J34" s="81">
        <v>104.16</v>
      </c>
      <c r="K34" s="43">
        <v>43</v>
      </c>
      <c r="L34" s="42">
        <v>26.48</v>
      </c>
    </row>
    <row r="35" spans="1:12" ht="14.4" x14ac:dyDescent="0.3">
      <c r="A35" s="14"/>
      <c r="B35" s="15"/>
      <c r="C35" s="11"/>
      <c r="D35" s="7" t="s">
        <v>28</v>
      </c>
      <c r="E35" s="80" t="s">
        <v>56</v>
      </c>
      <c r="F35" s="78">
        <v>210</v>
      </c>
      <c r="G35" s="81">
        <v>37.200000000000003</v>
      </c>
      <c r="H35" s="81">
        <v>45.33</v>
      </c>
      <c r="I35" s="81">
        <v>41.05</v>
      </c>
      <c r="J35" s="81">
        <v>747.09</v>
      </c>
      <c r="K35" s="43">
        <v>211</v>
      </c>
      <c r="L35" s="42">
        <v>48.95</v>
      </c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83" t="s">
        <v>57</v>
      </c>
      <c r="F37" s="82">
        <v>200</v>
      </c>
      <c r="G37" s="84">
        <v>0.56000000000000005</v>
      </c>
      <c r="H37" s="84">
        <v>0</v>
      </c>
      <c r="I37" s="84">
        <v>27.89</v>
      </c>
      <c r="J37" s="84">
        <v>113.79</v>
      </c>
      <c r="K37" s="43">
        <v>280</v>
      </c>
      <c r="L37" s="42">
        <v>8.4499999999999993</v>
      </c>
    </row>
    <row r="38" spans="1:12" ht="14.4" x14ac:dyDescent="0.3">
      <c r="A38" s="14"/>
      <c r="B38" s="15"/>
      <c r="C38" s="11"/>
      <c r="D38" s="7" t="s">
        <v>31</v>
      </c>
      <c r="E38" s="86" t="s">
        <v>47</v>
      </c>
      <c r="F38" s="85">
        <v>30</v>
      </c>
      <c r="G38" s="87">
        <v>2.4359999999999999</v>
      </c>
      <c r="H38" s="87">
        <v>0.63300000000000001</v>
      </c>
      <c r="I38" s="87">
        <v>15.057</v>
      </c>
      <c r="J38" s="87">
        <v>72.599999999999994</v>
      </c>
      <c r="K38" s="43"/>
      <c r="L38" s="42">
        <v>2</v>
      </c>
    </row>
    <row r="39" spans="1:12" ht="14.4" x14ac:dyDescent="0.3">
      <c r="A39" s="14"/>
      <c r="B39" s="15"/>
      <c r="C39" s="11"/>
      <c r="D39" s="7" t="s">
        <v>32</v>
      </c>
      <c r="E39" s="89" t="s">
        <v>48</v>
      </c>
      <c r="F39" s="88">
        <v>30</v>
      </c>
      <c r="G39" s="90">
        <v>2.0699999999999998</v>
      </c>
      <c r="H39" s="90">
        <v>0.39</v>
      </c>
      <c r="I39" s="90">
        <v>12.27</v>
      </c>
      <c r="J39" s="90">
        <v>60.6</v>
      </c>
      <c r="K39" s="43"/>
      <c r="L39" s="42">
        <v>2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530</v>
      </c>
      <c r="G42" s="19">
        <f t="shared" ref="G42" si="10">SUM(G33:G41)</f>
        <v>44.876000000000005</v>
      </c>
      <c r="H42" s="19">
        <f t="shared" ref="H42" si="11">SUM(H33:H41)</f>
        <v>58.773000000000003</v>
      </c>
      <c r="I42" s="19">
        <f t="shared" ref="I42" si="12">SUM(I33:I41)</f>
        <v>117.857</v>
      </c>
      <c r="J42" s="19">
        <f t="shared" ref="J42:L42" si="13">SUM(J33:J41)</f>
        <v>1240.1799999999998</v>
      </c>
      <c r="K42" s="25"/>
      <c r="L42" s="19">
        <f t="shared" si="13"/>
        <v>101.42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238" t="s">
        <v>4</v>
      </c>
      <c r="D43" s="239"/>
      <c r="E43" s="31"/>
      <c r="F43" s="32">
        <f>F32+F42</f>
        <v>730</v>
      </c>
      <c r="G43" s="32">
        <f t="shared" ref="G43" si="14">G32+G42</f>
        <v>91.076000000000008</v>
      </c>
      <c r="H43" s="32">
        <f t="shared" ref="H43" si="15">H32+H42</f>
        <v>93.242999999999995</v>
      </c>
      <c r="I43" s="32">
        <f t="shared" ref="I43" si="16">I32+I42</f>
        <v>202.017</v>
      </c>
      <c r="J43" s="32">
        <f t="shared" ref="J43:L43" si="17">J32+J42</f>
        <v>1857.0899999999997</v>
      </c>
      <c r="K43" s="32"/>
      <c r="L43" s="32">
        <f t="shared" si="17"/>
        <v>196.85000000000002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93" t="s">
        <v>58</v>
      </c>
      <c r="F44" s="91" t="s">
        <v>59</v>
      </c>
      <c r="G44" s="92">
        <v>7.44</v>
      </c>
      <c r="H44" s="92">
        <v>8.07</v>
      </c>
      <c r="I44" s="92">
        <v>35.28</v>
      </c>
      <c r="J44" s="92">
        <v>243.92</v>
      </c>
      <c r="K44" s="40">
        <v>108</v>
      </c>
      <c r="L44" s="39">
        <v>22.45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96" t="s">
        <v>60</v>
      </c>
      <c r="F46" s="94">
        <v>200</v>
      </c>
      <c r="G46" s="95">
        <v>0</v>
      </c>
      <c r="H46" s="95">
        <v>0</v>
      </c>
      <c r="I46" s="95">
        <v>11.28</v>
      </c>
      <c r="J46" s="95">
        <v>45.12</v>
      </c>
      <c r="K46" s="43">
        <v>299</v>
      </c>
      <c r="L46" s="42">
        <v>3.5</v>
      </c>
    </row>
    <row r="47" spans="1:12" ht="14.4" x14ac:dyDescent="0.3">
      <c r="A47" s="23"/>
      <c r="B47" s="15"/>
      <c r="C47" s="11"/>
      <c r="D47" s="7" t="s">
        <v>23</v>
      </c>
      <c r="E47" s="98" t="s">
        <v>42</v>
      </c>
      <c r="F47" s="97" t="s">
        <v>52</v>
      </c>
      <c r="G47" s="99">
        <v>11.02</v>
      </c>
      <c r="H47" s="99">
        <v>19.940000000000001</v>
      </c>
      <c r="I47" s="99">
        <v>37.200000000000003</v>
      </c>
      <c r="J47" s="99">
        <v>157.6</v>
      </c>
      <c r="K47" s="43">
        <v>376</v>
      </c>
      <c r="L47" s="42">
        <v>30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18.46</v>
      </c>
      <c r="H51" s="19">
        <f t="shared" ref="H51" si="19">SUM(H44:H50)</f>
        <v>28.01</v>
      </c>
      <c r="I51" s="19">
        <f t="shared" ref="I51" si="20">SUM(I44:I50)</f>
        <v>83.76</v>
      </c>
      <c r="J51" s="19">
        <f t="shared" ref="J51:L51" si="21">SUM(J44:J50)</f>
        <v>446.64</v>
      </c>
      <c r="K51" s="25"/>
      <c r="L51" s="19">
        <f t="shared" si="21"/>
        <v>55.95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02" t="s">
        <v>61</v>
      </c>
      <c r="F52" s="100">
        <v>60</v>
      </c>
      <c r="G52" s="103">
        <v>0.85</v>
      </c>
      <c r="H52" s="103">
        <v>3.0539999999999998</v>
      </c>
      <c r="I52" s="103">
        <v>5.43</v>
      </c>
      <c r="J52" s="103">
        <v>45.21</v>
      </c>
      <c r="K52" s="106">
        <v>23</v>
      </c>
      <c r="L52" s="42">
        <v>13</v>
      </c>
    </row>
    <row r="53" spans="1:12" ht="14.4" x14ac:dyDescent="0.3">
      <c r="A53" s="23"/>
      <c r="B53" s="15"/>
      <c r="C53" s="11"/>
      <c r="D53" s="7" t="s">
        <v>27</v>
      </c>
      <c r="E53" s="102" t="s">
        <v>62</v>
      </c>
      <c r="F53" s="101">
        <v>250</v>
      </c>
      <c r="G53" s="104">
        <v>1.52</v>
      </c>
      <c r="H53" s="104">
        <v>5.33</v>
      </c>
      <c r="I53" s="104">
        <v>8.65</v>
      </c>
      <c r="J53" s="104">
        <v>88.88</v>
      </c>
      <c r="K53" s="106">
        <v>35</v>
      </c>
      <c r="L53" s="42">
        <v>26.32</v>
      </c>
    </row>
    <row r="54" spans="1:12" ht="14.4" x14ac:dyDescent="0.3">
      <c r="A54" s="23"/>
      <c r="B54" s="15"/>
      <c r="C54" s="11"/>
      <c r="D54" s="7" t="s">
        <v>28</v>
      </c>
      <c r="E54" s="105" t="s">
        <v>63</v>
      </c>
      <c r="F54" s="101">
        <v>90</v>
      </c>
      <c r="G54" s="104">
        <v>8.51</v>
      </c>
      <c r="H54" s="104">
        <v>20.62</v>
      </c>
      <c r="I54" s="104">
        <v>2.0099999999999998</v>
      </c>
      <c r="J54" s="104">
        <v>231.06</v>
      </c>
      <c r="K54" s="107">
        <v>205</v>
      </c>
      <c r="L54" s="42">
        <v>43.87</v>
      </c>
    </row>
    <row r="55" spans="1:12" ht="14.4" x14ac:dyDescent="0.3">
      <c r="A55" s="23"/>
      <c r="B55" s="15"/>
      <c r="C55" s="11"/>
      <c r="D55" s="7" t="s">
        <v>29</v>
      </c>
      <c r="E55" s="102" t="s">
        <v>64</v>
      </c>
      <c r="F55" s="100">
        <v>150</v>
      </c>
      <c r="G55" s="103">
        <v>9.16</v>
      </c>
      <c r="H55" s="103">
        <v>13.53</v>
      </c>
      <c r="I55" s="103">
        <v>9.44</v>
      </c>
      <c r="J55" s="103">
        <v>196.14</v>
      </c>
      <c r="K55" s="106">
        <v>227</v>
      </c>
      <c r="L55" s="42">
        <v>15.42</v>
      </c>
    </row>
    <row r="56" spans="1:12" ht="14.4" x14ac:dyDescent="0.3">
      <c r="A56" s="23"/>
      <c r="B56" s="15"/>
      <c r="C56" s="11"/>
      <c r="D56" s="7" t="s">
        <v>30</v>
      </c>
      <c r="E56" s="102" t="s">
        <v>46</v>
      </c>
      <c r="F56" s="100">
        <v>200</v>
      </c>
      <c r="G56" s="103">
        <v>5.52</v>
      </c>
      <c r="H56" s="103">
        <v>5.29</v>
      </c>
      <c r="I56" s="103">
        <v>35.32</v>
      </c>
      <c r="J56" s="103">
        <v>211.09</v>
      </c>
      <c r="K56" s="106">
        <v>283</v>
      </c>
      <c r="L56" s="42">
        <v>8.4499999999999993</v>
      </c>
    </row>
    <row r="57" spans="1:12" ht="14.4" x14ac:dyDescent="0.3">
      <c r="A57" s="23"/>
      <c r="B57" s="15"/>
      <c r="C57" s="11"/>
      <c r="D57" s="7" t="s">
        <v>31</v>
      </c>
      <c r="E57" s="108" t="s">
        <v>47</v>
      </c>
      <c r="F57" s="109">
        <v>30</v>
      </c>
      <c r="G57" s="110">
        <v>2.4359999999999999</v>
      </c>
      <c r="H57" s="110">
        <v>0.63300000000000001</v>
      </c>
      <c r="I57" s="110">
        <v>15.057</v>
      </c>
      <c r="J57" s="110">
        <v>72.599999999999994</v>
      </c>
      <c r="K57" s="43"/>
      <c r="L57" s="42">
        <v>2</v>
      </c>
    </row>
    <row r="58" spans="1:12" ht="14.4" x14ac:dyDescent="0.3">
      <c r="A58" s="23"/>
      <c r="B58" s="15"/>
      <c r="C58" s="11"/>
      <c r="D58" s="7" t="s">
        <v>32</v>
      </c>
      <c r="E58" s="111" t="s">
        <v>48</v>
      </c>
      <c r="F58" s="112">
        <v>30</v>
      </c>
      <c r="G58" s="113">
        <v>2.0699999999999998</v>
      </c>
      <c r="H58" s="113">
        <v>0.39</v>
      </c>
      <c r="I58" s="113">
        <v>12.27</v>
      </c>
      <c r="J58" s="113">
        <v>60.6</v>
      </c>
      <c r="K58" s="43"/>
      <c r="L58" s="42">
        <v>2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30.065999999999999</v>
      </c>
      <c r="H61" s="19">
        <f t="shared" ref="H61" si="23">SUM(H52:H60)</f>
        <v>48.847000000000001</v>
      </c>
      <c r="I61" s="19">
        <f t="shared" ref="I61" si="24">SUM(I52:I60)</f>
        <v>88.176999999999992</v>
      </c>
      <c r="J61" s="19">
        <f t="shared" ref="J61:L61" si="25">SUM(J52:J60)</f>
        <v>905.58</v>
      </c>
      <c r="K61" s="25"/>
      <c r="L61" s="19">
        <f t="shared" si="25"/>
        <v>111.06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238" t="s">
        <v>4</v>
      </c>
      <c r="D62" s="239"/>
      <c r="E62" s="31"/>
      <c r="F62" s="32">
        <f>F51+F61</f>
        <v>1010</v>
      </c>
      <c r="G62" s="32">
        <f t="shared" ref="G62" si="26">G51+G61</f>
        <v>48.525999999999996</v>
      </c>
      <c r="H62" s="32">
        <f t="shared" ref="H62" si="27">H51+H61</f>
        <v>76.856999999999999</v>
      </c>
      <c r="I62" s="32">
        <f t="shared" ref="I62" si="28">I51+I61</f>
        <v>171.93700000000001</v>
      </c>
      <c r="J62" s="32">
        <f t="shared" ref="J62:L62" si="29">J51+J61</f>
        <v>1352.22</v>
      </c>
      <c r="K62" s="32"/>
      <c r="L62" s="32">
        <f t="shared" si="29"/>
        <v>167.01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116" t="s">
        <v>65</v>
      </c>
      <c r="F63" s="114" t="s">
        <v>59</v>
      </c>
      <c r="G63" s="115">
        <v>7.95</v>
      </c>
      <c r="H63" s="115">
        <v>8.2100000000000009</v>
      </c>
      <c r="I63" s="115">
        <v>35.130000000000003</v>
      </c>
      <c r="J63" s="115">
        <v>246.17</v>
      </c>
      <c r="K63" s="40">
        <v>104</v>
      </c>
      <c r="L63" s="39">
        <v>19.850000000000001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119" t="s">
        <v>41</v>
      </c>
      <c r="F65" s="117">
        <v>200</v>
      </c>
      <c r="G65" s="118">
        <v>3.78</v>
      </c>
      <c r="H65" s="118">
        <v>3.91</v>
      </c>
      <c r="I65" s="118">
        <v>26.04</v>
      </c>
      <c r="J65" s="118">
        <v>154.15</v>
      </c>
      <c r="K65" s="43">
        <v>285</v>
      </c>
      <c r="L65" s="42">
        <v>21.65</v>
      </c>
    </row>
    <row r="66" spans="1:12" ht="14.4" x14ac:dyDescent="0.3">
      <c r="A66" s="23"/>
      <c r="B66" s="15"/>
      <c r="C66" s="11"/>
      <c r="D66" s="7" t="s">
        <v>23</v>
      </c>
      <c r="E66" s="122" t="s">
        <v>42</v>
      </c>
      <c r="F66" s="120" t="s">
        <v>52</v>
      </c>
      <c r="G66" s="121">
        <v>6.62</v>
      </c>
      <c r="H66" s="121">
        <v>9.48</v>
      </c>
      <c r="I66" s="121">
        <v>10.06</v>
      </c>
      <c r="J66" s="121">
        <v>152</v>
      </c>
      <c r="K66" s="43">
        <v>376</v>
      </c>
      <c r="L66" s="42">
        <v>30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30">SUM(G63:G69)</f>
        <v>18.350000000000001</v>
      </c>
      <c r="H70" s="19">
        <f t="shared" ref="H70" si="31">SUM(H63:H69)</f>
        <v>21.6</v>
      </c>
      <c r="I70" s="19">
        <f t="shared" ref="I70" si="32">SUM(I63:I69)</f>
        <v>71.23</v>
      </c>
      <c r="J70" s="19">
        <f t="shared" ref="J70:L70" si="33">SUM(J63:J69)</f>
        <v>552.31999999999994</v>
      </c>
      <c r="K70" s="25"/>
      <c r="L70" s="19">
        <f t="shared" si="33"/>
        <v>71.5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26" t="s">
        <v>66</v>
      </c>
      <c r="F71" s="124">
        <v>60</v>
      </c>
      <c r="G71" s="129">
        <v>1.36</v>
      </c>
      <c r="H71" s="129">
        <v>4.54</v>
      </c>
      <c r="I71" s="129">
        <v>16.34</v>
      </c>
      <c r="J71" s="129">
        <v>71.75</v>
      </c>
      <c r="K71" s="132">
        <v>247</v>
      </c>
      <c r="L71" s="42">
        <v>23</v>
      </c>
    </row>
    <row r="72" spans="1:12" ht="14.4" x14ac:dyDescent="0.3">
      <c r="A72" s="23"/>
      <c r="B72" s="15"/>
      <c r="C72" s="11"/>
      <c r="D72" s="7" t="s">
        <v>27</v>
      </c>
      <c r="E72" s="126" t="s">
        <v>67</v>
      </c>
      <c r="F72" s="123">
        <v>250</v>
      </c>
      <c r="G72" s="128">
        <v>2.2599999999999998</v>
      </c>
      <c r="H72" s="128">
        <v>2.29</v>
      </c>
      <c r="I72" s="128">
        <v>17.41</v>
      </c>
      <c r="J72" s="128">
        <v>99.27</v>
      </c>
      <c r="K72" s="131">
        <v>47</v>
      </c>
      <c r="L72" s="42">
        <v>22.15</v>
      </c>
    </row>
    <row r="73" spans="1:12" ht="14.4" x14ac:dyDescent="0.3">
      <c r="A73" s="23"/>
      <c r="B73" s="15"/>
      <c r="C73" s="11"/>
      <c r="D73" s="7" t="s">
        <v>28</v>
      </c>
      <c r="E73" s="126" t="s">
        <v>68</v>
      </c>
      <c r="F73" s="125" t="s">
        <v>69</v>
      </c>
      <c r="G73" s="130">
        <v>13.32</v>
      </c>
      <c r="H73" s="130">
        <v>2.48</v>
      </c>
      <c r="I73" s="130">
        <v>9.6999999999999993</v>
      </c>
      <c r="J73" s="130">
        <v>122.75</v>
      </c>
      <c r="K73" s="131">
        <v>161</v>
      </c>
      <c r="L73" s="42">
        <v>48.97</v>
      </c>
    </row>
    <row r="74" spans="1:12" ht="14.4" x14ac:dyDescent="0.3">
      <c r="A74" s="23"/>
      <c r="B74" s="15"/>
      <c r="C74" s="11"/>
      <c r="D74" s="7" t="s">
        <v>29</v>
      </c>
      <c r="E74" s="126" t="s">
        <v>70</v>
      </c>
      <c r="F74" s="125">
        <v>180</v>
      </c>
      <c r="G74" s="127">
        <v>3.84</v>
      </c>
      <c r="H74" s="127">
        <v>7.5750000000000002</v>
      </c>
      <c r="I74" s="127">
        <v>29.13</v>
      </c>
      <c r="J74" s="127">
        <v>200.56</v>
      </c>
      <c r="K74" s="131">
        <v>241</v>
      </c>
      <c r="L74" s="42">
        <v>23</v>
      </c>
    </row>
    <row r="75" spans="1:12" ht="14.4" x14ac:dyDescent="0.3">
      <c r="A75" s="23"/>
      <c r="B75" s="15"/>
      <c r="C75" s="11"/>
      <c r="D75" s="7" t="s">
        <v>30</v>
      </c>
      <c r="E75" s="126" t="s">
        <v>57</v>
      </c>
      <c r="F75" s="123">
        <v>200</v>
      </c>
      <c r="G75" s="128">
        <v>0.16</v>
      </c>
      <c r="H75" s="128">
        <v>0</v>
      </c>
      <c r="I75" s="128">
        <v>14.99</v>
      </c>
      <c r="J75" s="128">
        <v>60.64</v>
      </c>
      <c r="K75" s="131">
        <v>282</v>
      </c>
      <c r="L75" s="42">
        <v>8.4499999999999993</v>
      </c>
    </row>
    <row r="76" spans="1:12" ht="14.4" x14ac:dyDescent="0.3">
      <c r="A76" s="23"/>
      <c r="B76" s="15"/>
      <c r="C76" s="11"/>
      <c r="D76" s="7" t="s">
        <v>31</v>
      </c>
      <c r="E76" s="108" t="s">
        <v>47</v>
      </c>
      <c r="F76" s="109">
        <v>30</v>
      </c>
      <c r="G76" s="110">
        <v>2.4359999999999999</v>
      </c>
      <c r="H76" s="110">
        <v>0.63300000000000001</v>
      </c>
      <c r="I76" s="110">
        <v>15.057</v>
      </c>
      <c r="J76" s="110">
        <v>72.599999999999994</v>
      </c>
      <c r="K76" s="43"/>
      <c r="L76" s="42">
        <v>2</v>
      </c>
    </row>
    <row r="77" spans="1:12" ht="14.4" x14ac:dyDescent="0.3">
      <c r="A77" s="23"/>
      <c r="B77" s="15"/>
      <c r="C77" s="11"/>
      <c r="D77" s="7" t="s">
        <v>32</v>
      </c>
      <c r="E77" s="111" t="s">
        <v>48</v>
      </c>
      <c r="F77" s="112">
        <v>30</v>
      </c>
      <c r="G77" s="113">
        <v>2.0699999999999998</v>
      </c>
      <c r="H77" s="113">
        <v>0.39</v>
      </c>
      <c r="I77" s="113">
        <v>12.27</v>
      </c>
      <c r="J77" s="113">
        <v>60.6</v>
      </c>
      <c r="K77" s="43"/>
      <c r="L77" s="42">
        <v>2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25.446000000000002</v>
      </c>
      <c r="H80" s="19">
        <f t="shared" ref="H80" si="35">SUM(H71:H79)</f>
        <v>17.908000000000001</v>
      </c>
      <c r="I80" s="19">
        <f t="shared" ref="I80" si="36">SUM(I71:I79)</f>
        <v>114.89699999999999</v>
      </c>
      <c r="J80" s="19">
        <f t="shared" ref="J80:L80" si="37">SUM(J71:J79)</f>
        <v>688.17000000000007</v>
      </c>
      <c r="K80" s="25"/>
      <c r="L80" s="19">
        <f t="shared" si="37"/>
        <v>129.57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238" t="s">
        <v>4</v>
      </c>
      <c r="D81" s="239"/>
      <c r="E81" s="31"/>
      <c r="F81" s="32">
        <f>F70+F80</f>
        <v>950</v>
      </c>
      <c r="G81" s="32">
        <f t="shared" ref="G81" si="38">G70+G80</f>
        <v>43.796000000000006</v>
      </c>
      <c r="H81" s="32">
        <f t="shared" ref="H81" si="39">H70+H80</f>
        <v>39.508000000000003</v>
      </c>
      <c r="I81" s="32">
        <f t="shared" ref="I81" si="40">I70+I80</f>
        <v>186.12700000000001</v>
      </c>
      <c r="J81" s="32">
        <f t="shared" ref="J81:L81" si="41">J70+J80</f>
        <v>1240.49</v>
      </c>
      <c r="K81" s="32"/>
      <c r="L81" s="32">
        <f t="shared" si="41"/>
        <v>201.07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134" t="s">
        <v>71</v>
      </c>
      <c r="F82" s="133" t="s">
        <v>59</v>
      </c>
      <c r="G82" s="135">
        <v>6.98</v>
      </c>
      <c r="H82" s="135">
        <v>7.65</v>
      </c>
      <c r="I82" s="135">
        <v>24.66</v>
      </c>
      <c r="J82" s="135">
        <v>195.1</v>
      </c>
      <c r="K82" s="40">
        <v>53</v>
      </c>
      <c r="L82" s="39">
        <v>22.65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138" t="s">
        <v>51</v>
      </c>
      <c r="F84" s="136">
        <v>200</v>
      </c>
      <c r="G84" s="137">
        <v>0</v>
      </c>
      <c r="H84" s="137">
        <v>0</v>
      </c>
      <c r="I84" s="137">
        <v>11.28</v>
      </c>
      <c r="J84" s="137">
        <v>45.12</v>
      </c>
      <c r="K84" s="43">
        <v>269</v>
      </c>
      <c r="L84" s="42">
        <v>21.45</v>
      </c>
    </row>
    <row r="85" spans="1:12" ht="14.4" x14ac:dyDescent="0.3">
      <c r="A85" s="23"/>
      <c r="B85" s="15"/>
      <c r="C85" s="11"/>
      <c r="D85" s="7" t="s">
        <v>23</v>
      </c>
      <c r="E85" s="140" t="s">
        <v>42</v>
      </c>
      <c r="F85" s="139" t="s">
        <v>52</v>
      </c>
      <c r="G85" s="141">
        <v>6.62</v>
      </c>
      <c r="H85" s="141">
        <v>9.48</v>
      </c>
      <c r="I85" s="141">
        <v>10.06</v>
      </c>
      <c r="J85" s="141">
        <v>152</v>
      </c>
      <c r="K85" s="43">
        <v>376</v>
      </c>
      <c r="L85" s="42">
        <v>30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2">SUM(G82:G88)</f>
        <v>13.600000000000001</v>
      </c>
      <c r="H89" s="19">
        <f t="shared" ref="H89" si="43">SUM(H82:H88)</f>
        <v>17.130000000000003</v>
      </c>
      <c r="I89" s="19">
        <f t="shared" ref="I89" si="44">SUM(I82:I88)</f>
        <v>46</v>
      </c>
      <c r="J89" s="19">
        <f t="shared" ref="J89:L89" si="45">SUM(J82:J88)</f>
        <v>392.22</v>
      </c>
      <c r="K89" s="25"/>
      <c r="L89" s="19">
        <f t="shared" si="45"/>
        <v>74.099999999999994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8" t="s">
        <v>72</v>
      </c>
      <c r="F90" s="149">
        <v>60</v>
      </c>
      <c r="G90" s="150">
        <v>0.75</v>
      </c>
      <c r="H90" s="150">
        <v>6.04</v>
      </c>
      <c r="I90" s="150">
        <v>4.6500000000000004</v>
      </c>
      <c r="J90" s="150">
        <v>76.08</v>
      </c>
      <c r="K90" s="154">
        <v>26</v>
      </c>
      <c r="L90" s="42">
        <v>15</v>
      </c>
    </row>
    <row r="91" spans="1:12" ht="14.4" x14ac:dyDescent="0.3">
      <c r="A91" s="23"/>
      <c r="B91" s="15"/>
      <c r="C91" s="11"/>
      <c r="D91" s="7" t="s">
        <v>27</v>
      </c>
      <c r="E91" s="147" t="s">
        <v>73</v>
      </c>
      <c r="F91" s="145">
        <v>250</v>
      </c>
      <c r="G91" s="146">
        <v>4.0199999999999996</v>
      </c>
      <c r="H91" s="146">
        <v>9.0399999999999991</v>
      </c>
      <c r="I91" s="146">
        <v>25.9</v>
      </c>
      <c r="J91" s="146">
        <v>119.68</v>
      </c>
      <c r="K91" s="154">
        <v>41</v>
      </c>
      <c r="L91" s="42">
        <v>25.64</v>
      </c>
    </row>
    <row r="92" spans="1:12" ht="14.4" x14ac:dyDescent="0.3">
      <c r="A92" s="23"/>
      <c r="B92" s="15"/>
      <c r="C92" s="11"/>
      <c r="D92" s="7" t="s">
        <v>28</v>
      </c>
      <c r="E92" s="147" t="s">
        <v>74</v>
      </c>
      <c r="F92" s="145">
        <v>210</v>
      </c>
      <c r="G92" s="146">
        <v>25.53</v>
      </c>
      <c r="H92" s="146">
        <v>24.78</v>
      </c>
      <c r="I92" s="146">
        <v>18.43</v>
      </c>
      <c r="J92" s="146">
        <v>400.75</v>
      </c>
      <c r="K92" s="154">
        <v>185</v>
      </c>
      <c r="L92" s="42">
        <v>52</v>
      </c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153" t="s">
        <v>46</v>
      </c>
      <c r="F94" s="151">
        <v>200</v>
      </c>
      <c r="G94" s="152">
        <v>0.56000000000000005</v>
      </c>
      <c r="H94" s="152">
        <v>0</v>
      </c>
      <c r="I94" s="152">
        <v>27.89</v>
      </c>
      <c r="J94" s="152">
        <v>113.79</v>
      </c>
      <c r="K94" s="43">
        <v>283</v>
      </c>
      <c r="L94" s="42">
        <v>8.4499999999999993</v>
      </c>
    </row>
    <row r="95" spans="1:12" ht="14.4" x14ac:dyDescent="0.3">
      <c r="A95" s="23"/>
      <c r="B95" s="15"/>
      <c r="C95" s="11"/>
      <c r="D95" s="7" t="s">
        <v>31</v>
      </c>
      <c r="E95" s="108" t="s">
        <v>47</v>
      </c>
      <c r="F95" s="109">
        <v>30</v>
      </c>
      <c r="G95" s="110">
        <v>2.4359999999999999</v>
      </c>
      <c r="H95" s="110">
        <v>0.63300000000000001</v>
      </c>
      <c r="I95" s="110">
        <v>15.057</v>
      </c>
      <c r="J95" s="110">
        <v>72.599999999999994</v>
      </c>
      <c r="K95" s="43"/>
      <c r="L95" s="42">
        <v>2</v>
      </c>
    </row>
    <row r="96" spans="1:12" ht="14.4" x14ac:dyDescent="0.3">
      <c r="A96" s="23"/>
      <c r="B96" s="15"/>
      <c r="C96" s="11"/>
      <c r="D96" s="7" t="s">
        <v>32</v>
      </c>
      <c r="E96" s="111" t="s">
        <v>48</v>
      </c>
      <c r="F96" s="112">
        <v>30</v>
      </c>
      <c r="G96" s="113">
        <v>2.0699999999999998</v>
      </c>
      <c r="H96" s="113">
        <v>0.39</v>
      </c>
      <c r="I96" s="113">
        <v>12.27</v>
      </c>
      <c r="J96" s="113">
        <v>60.6</v>
      </c>
      <c r="K96" s="43"/>
      <c r="L96" s="42">
        <v>2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35.366</v>
      </c>
      <c r="H99" s="19">
        <f t="shared" ref="H99" si="47">SUM(H90:H98)</f>
        <v>40.883000000000003</v>
      </c>
      <c r="I99" s="19">
        <f t="shared" ref="I99" si="48">SUM(I90:I98)</f>
        <v>104.197</v>
      </c>
      <c r="J99" s="19">
        <f t="shared" ref="J99:L99" si="49">SUM(J90:J98)</f>
        <v>843.5</v>
      </c>
      <c r="K99" s="25"/>
      <c r="L99" s="19">
        <f t="shared" si="49"/>
        <v>105.09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238" t="s">
        <v>4</v>
      </c>
      <c r="D100" s="239"/>
      <c r="E100" s="31"/>
      <c r="F100" s="32">
        <f>F89+F99</f>
        <v>980</v>
      </c>
      <c r="G100" s="32">
        <f t="shared" ref="G100" si="50">G89+G99</f>
        <v>48.966000000000001</v>
      </c>
      <c r="H100" s="32">
        <f t="shared" ref="H100" si="51">H89+H99</f>
        <v>58.013000000000005</v>
      </c>
      <c r="I100" s="32">
        <f t="shared" ref="I100" si="52">I89+I99</f>
        <v>150.197</v>
      </c>
      <c r="J100" s="32">
        <f t="shared" ref="J100:L100" si="53">J89+J99</f>
        <v>1235.72</v>
      </c>
      <c r="K100" s="32"/>
      <c r="L100" s="32">
        <f t="shared" si="53"/>
        <v>179.19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157" t="s">
        <v>75</v>
      </c>
      <c r="F101" s="155" t="s">
        <v>59</v>
      </c>
      <c r="G101" s="156">
        <v>5.44</v>
      </c>
      <c r="H101" s="156">
        <v>7.06</v>
      </c>
      <c r="I101" s="156">
        <v>27.29</v>
      </c>
      <c r="J101" s="156">
        <v>194.94</v>
      </c>
      <c r="K101" s="40">
        <v>447</v>
      </c>
      <c r="L101" s="39">
        <v>21.45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160" t="s">
        <v>76</v>
      </c>
      <c r="F103" s="158">
        <v>200</v>
      </c>
      <c r="G103" s="159">
        <v>11.02</v>
      </c>
      <c r="H103" s="159">
        <v>19.940000000000001</v>
      </c>
      <c r="I103" s="159">
        <v>37.200000000000003</v>
      </c>
      <c r="J103" s="159">
        <v>157.6</v>
      </c>
      <c r="K103" s="43">
        <v>390</v>
      </c>
      <c r="L103" s="42">
        <v>4.62</v>
      </c>
    </row>
    <row r="104" spans="1:12" ht="14.4" x14ac:dyDescent="0.3">
      <c r="A104" s="23"/>
      <c r="B104" s="15"/>
      <c r="C104" s="11"/>
      <c r="D104" s="7" t="s">
        <v>23</v>
      </c>
      <c r="E104" s="142" t="s">
        <v>42</v>
      </c>
      <c r="F104" s="143" t="s">
        <v>52</v>
      </c>
      <c r="G104" s="144">
        <v>6.62</v>
      </c>
      <c r="H104" s="144">
        <v>9.48</v>
      </c>
      <c r="I104" s="144">
        <v>10.06</v>
      </c>
      <c r="J104" s="144">
        <v>152</v>
      </c>
      <c r="K104" s="43">
        <v>376</v>
      </c>
      <c r="L104" s="42">
        <v>30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23.080000000000002</v>
      </c>
      <c r="H108" s="19">
        <f t="shared" si="54"/>
        <v>36.480000000000004</v>
      </c>
      <c r="I108" s="19">
        <f t="shared" si="54"/>
        <v>74.550000000000011</v>
      </c>
      <c r="J108" s="19">
        <f t="shared" si="54"/>
        <v>504.53999999999996</v>
      </c>
      <c r="K108" s="25"/>
      <c r="L108" s="19">
        <f t="shared" ref="L108" si="55">SUM(L101:L107)</f>
        <v>56.07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65" t="s">
        <v>77</v>
      </c>
      <c r="F109" s="161">
        <v>60</v>
      </c>
      <c r="G109" s="164">
        <v>0.9</v>
      </c>
      <c r="H109" s="164">
        <v>3.79</v>
      </c>
      <c r="I109" s="164">
        <v>3.5</v>
      </c>
      <c r="J109" s="164">
        <v>51.65</v>
      </c>
      <c r="K109" s="168">
        <v>247</v>
      </c>
      <c r="L109" s="42">
        <v>23</v>
      </c>
    </row>
    <row r="110" spans="1:12" ht="14.4" x14ac:dyDescent="0.3">
      <c r="A110" s="23"/>
      <c r="B110" s="15"/>
      <c r="C110" s="11"/>
      <c r="D110" s="7" t="s">
        <v>27</v>
      </c>
      <c r="E110" s="165" t="s">
        <v>78</v>
      </c>
      <c r="F110" s="161">
        <v>250</v>
      </c>
      <c r="G110" s="164">
        <v>1.25</v>
      </c>
      <c r="H110" s="164">
        <v>0.25</v>
      </c>
      <c r="I110" s="164">
        <v>0</v>
      </c>
      <c r="J110" s="164">
        <v>7.5</v>
      </c>
      <c r="K110" s="167">
        <v>39</v>
      </c>
      <c r="L110" s="42">
        <v>28.97</v>
      </c>
    </row>
    <row r="111" spans="1:12" ht="14.4" x14ac:dyDescent="0.3">
      <c r="A111" s="23"/>
      <c r="B111" s="15"/>
      <c r="C111" s="11"/>
      <c r="D111" s="7" t="s">
        <v>28</v>
      </c>
      <c r="E111" s="165" t="s">
        <v>79</v>
      </c>
      <c r="F111" s="161" t="s">
        <v>69</v>
      </c>
      <c r="G111" s="166">
        <v>14.16</v>
      </c>
      <c r="H111" s="166">
        <v>16</v>
      </c>
      <c r="I111" s="166">
        <v>9.66</v>
      </c>
      <c r="J111" s="166">
        <v>239.25</v>
      </c>
      <c r="K111" s="167">
        <v>209</v>
      </c>
      <c r="L111" s="42">
        <v>38.450000000000003</v>
      </c>
    </row>
    <row r="112" spans="1:12" ht="14.4" x14ac:dyDescent="0.3">
      <c r="A112" s="23"/>
      <c r="B112" s="15"/>
      <c r="C112" s="11"/>
      <c r="D112" s="7" t="s">
        <v>29</v>
      </c>
      <c r="E112" s="165" t="s">
        <v>45</v>
      </c>
      <c r="F112" s="162">
        <v>150</v>
      </c>
      <c r="G112" s="163">
        <v>8.73</v>
      </c>
      <c r="H112" s="163">
        <v>5.45</v>
      </c>
      <c r="I112" s="163">
        <v>45</v>
      </c>
      <c r="J112" s="163">
        <v>263.81</v>
      </c>
      <c r="K112" s="167">
        <v>219</v>
      </c>
      <c r="L112" s="42">
        <v>13.87</v>
      </c>
    </row>
    <row r="113" spans="1:12" ht="14.4" x14ac:dyDescent="0.3">
      <c r="A113" s="23"/>
      <c r="B113" s="15"/>
      <c r="C113" s="11"/>
      <c r="D113" s="7" t="s">
        <v>30</v>
      </c>
      <c r="E113" s="165" t="s">
        <v>46</v>
      </c>
      <c r="F113" s="161">
        <v>200</v>
      </c>
      <c r="G113" s="164">
        <v>0.16</v>
      </c>
      <c r="H113" s="164">
        <v>0</v>
      </c>
      <c r="I113" s="164">
        <v>14.99</v>
      </c>
      <c r="J113" s="164">
        <v>60.64</v>
      </c>
      <c r="K113" s="167">
        <v>283</v>
      </c>
      <c r="L113" s="42">
        <v>8.4499999999999993</v>
      </c>
    </row>
    <row r="114" spans="1:12" ht="14.4" x14ac:dyDescent="0.3">
      <c r="A114" s="23"/>
      <c r="B114" s="15"/>
      <c r="C114" s="11"/>
      <c r="D114" s="7" t="s">
        <v>31</v>
      </c>
      <c r="E114" s="108" t="s">
        <v>47</v>
      </c>
      <c r="F114" s="109">
        <v>30</v>
      </c>
      <c r="G114" s="110">
        <v>2.4359999999999999</v>
      </c>
      <c r="H114" s="110">
        <v>0.63300000000000001</v>
      </c>
      <c r="I114" s="110">
        <v>15.057</v>
      </c>
      <c r="J114" s="110">
        <v>72.599999999999994</v>
      </c>
      <c r="K114" s="43"/>
      <c r="L114" s="42">
        <v>2</v>
      </c>
    </row>
    <row r="115" spans="1:12" ht="14.4" x14ac:dyDescent="0.3">
      <c r="A115" s="23"/>
      <c r="B115" s="15"/>
      <c r="C115" s="11"/>
      <c r="D115" s="7" t="s">
        <v>32</v>
      </c>
      <c r="E115" s="111" t="s">
        <v>48</v>
      </c>
      <c r="F115" s="112">
        <v>30</v>
      </c>
      <c r="G115" s="113">
        <v>2.0699999999999998</v>
      </c>
      <c r="H115" s="113">
        <v>0.39</v>
      </c>
      <c r="I115" s="113">
        <v>12.27</v>
      </c>
      <c r="J115" s="113">
        <v>60.6</v>
      </c>
      <c r="K115" s="43"/>
      <c r="L115" s="42">
        <v>2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29.706</v>
      </c>
      <c r="H118" s="19">
        <f t="shared" si="56"/>
        <v>26.512999999999998</v>
      </c>
      <c r="I118" s="19">
        <f t="shared" si="56"/>
        <v>100.47699999999999</v>
      </c>
      <c r="J118" s="19">
        <f t="shared" si="56"/>
        <v>756.05000000000007</v>
      </c>
      <c r="K118" s="25"/>
      <c r="L118" s="19">
        <f t="shared" ref="L118" si="57">SUM(L109:L117)</f>
        <v>116.74000000000001</v>
      </c>
    </row>
    <row r="119" spans="1:12" ht="15" thickBot="1" x14ac:dyDescent="0.3">
      <c r="A119" s="29">
        <f>A101</f>
        <v>2</v>
      </c>
      <c r="B119" s="30">
        <f>B101</f>
        <v>1</v>
      </c>
      <c r="C119" s="238" t="s">
        <v>4</v>
      </c>
      <c r="D119" s="239"/>
      <c r="E119" s="31"/>
      <c r="F119" s="32">
        <f>F108+F118</f>
        <v>920</v>
      </c>
      <c r="G119" s="32">
        <f t="shared" ref="G119" si="58">G108+G118</f>
        <v>52.786000000000001</v>
      </c>
      <c r="H119" s="32">
        <f t="shared" ref="H119" si="59">H108+H118</f>
        <v>62.993000000000002</v>
      </c>
      <c r="I119" s="32">
        <f t="shared" ref="I119" si="60">I108+I118</f>
        <v>175.02699999999999</v>
      </c>
      <c r="J119" s="32">
        <f t="shared" ref="J119:L119" si="61">J108+J118</f>
        <v>1260.5900000000001</v>
      </c>
      <c r="K119" s="32"/>
      <c r="L119" s="32">
        <f t="shared" si="61"/>
        <v>172.81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169" t="s">
        <v>80</v>
      </c>
      <c r="F120" s="170" t="s">
        <v>59</v>
      </c>
      <c r="G120" s="171">
        <v>6.04</v>
      </c>
      <c r="H120" s="171">
        <v>7.27</v>
      </c>
      <c r="I120" s="171">
        <v>34.29</v>
      </c>
      <c r="J120" s="171">
        <v>227.16</v>
      </c>
      <c r="K120" s="40">
        <v>113</v>
      </c>
      <c r="L120" s="39">
        <v>21.85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172" t="s">
        <v>41</v>
      </c>
      <c r="F122" s="173">
        <v>200</v>
      </c>
      <c r="G122" s="174">
        <v>3.78</v>
      </c>
      <c r="H122" s="174">
        <v>3.91</v>
      </c>
      <c r="I122" s="175">
        <v>26.04</v>
      </c>
      <c r="J122" s="175">
        <v>154.15</v>
      </c>
      <c r="K122" s="43">
        <v>285</v>
      </c>
      <c r="L122" s="42">
        <v>21.65</v>
      </c>
    </row>
    <row r="123" spans="1:12" ht="14.4" x14ac:dyDescent="0.3">
      <c r="A123" s="14"/>
      <c r="B123" s="15"/>
      <c r="C123" s="11"/>
      <c r="D123" s="7" t="s">
        <v>23</v>
      </c>
      <c r="E123" s="142" t="s">
        <v>42</v>
      </c>
      <c r="F123" s="143" t="s">
        <v>52</v>
      </c>
      <c r="G123" s="144">
        <v>6.62</v>
      </c>
      <c r="H123" s="144">
        <v>9.48</v>
      </c>
      <c r="I123" s="144">
        <v>10.06</v>
      </c>
      <c r="J123" s="144">
        <v>152</v>
      </c>
      <c r="K123" s="43">
        <v>376</v>
      </c>
      <c r="L123" s="42">
        <v>30</v>
      </c>
    </row>
    <row r="124" spans="1:12" ht="14.4" x14ac:dyDescent="0.3">
      <c r="A124" s="14"/>
      <c r="B124" s="15"/>
      <c r="C124" s="11"/>
      <c r="D124" s="7" t="s">
        <v>24</v>
      </c>
      <c r="E124" s="177" t="s">
        <v>81</v>
      </c>
      <c r="F124" s="176">
        <v>100</v>
      </c>
      <c r="G124" s="178">
        <v>1.2</v>
      </c>
      <c r="H124" s="178">
        <v>0.3</v>
      </c>
      <c r="I124" s="178">
        <v>11.25</v>
      </c>
      <c r="J124" s="178">
        <v>57</v>
      </c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17.64</v>
      </c>
      <c r="H127" s="19">
        <f t="shared" si="62"/>
        <v>20.96</v>
      </c>
      <c r="I127" s="19">
        <f t="shared" si="62"/>
        <v>81.64</v>
      </c>
      <c r="J127" s="19">
        <f t="shared" si="62"/>
        <v>590.30999999999995</v>
      </c>
      <c r="K127" s="25"/>
      <c r="L127" s="19">
        <f t="shared" ref="L127" si="63">SUM(L120:L126)</f>
        <v>73.5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183" t="s">
        <v>82</v>
      </c>
      <c r="F129" s="180" t="s">
        <v>55</v>
      </c>
      <c r="G129" s="181">
        <v>2.31</v>
      </c>
      <c r="H129" s="181">
        <v>7.74</v>
      </c>
      <c r="I129" s="181">
        <v>15.43</v>
      </c>
      <c r="J129" s="181">
        <v>140.59</v>
      </c>
      <c r="K129" s="187">
        <v>51</v>
      </c>
      <c r="L129" s="42">
        <v>23.65</v>
      </c>
    </row>
    <row r="130" spans="1:12" ht="14.4" x14ac:dyDescent="0.3">
      <c r="A130" s="14"/>
      <c r="B130" s="15"/>
      <c r="C130" s="11"/>
      <c r="D130" s="7" t="s">
        <v>28</v>
      </c>
      <c r="E130" s="186" t="s">
        <v>85</v>
      </c>
      <c r="F130" s="185" t="s">
        <v>69</v>
      </c>
      <c r="G130" s="184">
        <v>23.48</v>
      </c>
      <c r="H130" s="184">
        <v>26.22</v>
      </c>
      <c r="I130" s="184">
        <v>7.29</v>
      </c>
      <c r="J130" s="184">
        <v>359.15</v>
      </c>
      <c r="K130" s="187">
        <v>180</v>
      </c>
      <c r="L130" s="42">
        <v>45.87</v>
      </c>
    </row>
    <row r="131" spans="1:12" ht="14.4" x14ac:dyDescent="0.3">
      <c r="A131" s="14"/>
      <c r="B131" s="15"/>
      <c r="C131" s="11"/>
      <c r="D131" s="7" t="s">
        <v>29</v>
      </c>
      <c r="E131" s="183" t="s">
        <v>83</v>
      </c>
      <c r="F131" s="180">
        <v>150</v>
      </c>
      <c r="G131" s="181">
        <v>21.68</v>
      </c>
      <c r="H131" s="181">
        <v>24.21</v>
      </c>
      <c r="I131" s="181">
        <v>6.74</v>
      </c>
      <c r="J131" s="181">
        <v>331.53</v>
      </c>
      <c r="K131" s="187">
        <v>224</v>
      </c>
      <c r="L131" s="42">
        <v>14.95</v>
      </c>
    </row>
    <row r="132" spans="1:12" ht="14.4" x14ac:dyDescent="0.3">
      <c r="A132" s="14"/>
      <c r="B132" s="15"/>
      <c r="C132" s="11"/>
      <c r="D132" s="7" t="s">
        <v>30</v>
      </c>
      <c r="E132" s="183" t="s">
        <v>84</v>
      </c>
      <c r="F132" s="179">
        <v>200</v>
      </c>
      <c r="G132" s="182">
        <v>0.33</v>
      </c>
      <c r="H132" s="182">
        <v>0</v>
      </c>
      <c r="I132" s="182">
        <v>22.66</v>
      </c>
      <c r="J132" s="182">
        <v>91.98</v>
      </c>
      <c r="K132" s="187">
        <v>280</v>
      </c>
      <c r="L132" s="42">
        <v>10.26</v>
      </c>
    </row>
    <row r="133" spans="1:12" ht="14.4" x14ac:dyDescent="0.3">
      <c r="A133" s="14"/>
      <c r="B133" s="15"/>
      <c r="C133" s="11"/>
      <c r="D133" s="7" t="s">
        <v>31</v>
      </c>
      <c r="E133" s="108" t="s">
        <v>47</v>
      </c>
      <c r="F133" s="109">
        <v>30</v>
      </c>
      <c r="G133" s="110">
        <v>2.4359999999999999</v>
      </c>
      <c r="H133" s="110">
        <v>0.63300000000000001</v>
      </c>
      <c r="I133" s="110">
        <v>15.057</v>
      </c>
      <c r="J133" s="110">
        <v>72.599999999999994</v>
      </c>
      <c r="K133" s="43"/>
      <c r="L133" s="42">
        <v>2</v>
      </c>
    </row>
    <row r="134" spans="1:12" ht="14.4" x14ac:dyDescent="0.3">
      <c r="A134" s="14"/>
      <c r="B134" s="15"/>
      <c r="C134" s="11"/>
      <c r="D134" s="7" t="s">
        <v>32</v>
      </c>
      <c r="E134" s="111" t="s">
        <v>48</v>
      </c>
      <c r="F134" s="112">
        <v>30</v>
      </c>
      <c r="G134" s="113">
        <v>2.0699999999999998</v>
      </c>
      <c r="H134" s="113">
        <v>0.39</v>
      </c>
      <c r="I134" s="113">
        <v>12.27</v>
      </c>
      <c r="J134" s="113">
        <v>60.6</v>
      </c>
      <c r="K134" s="43"/>
      <c r="L134" s="42">
        <v>2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410</v>
      </c>
      <c r="G137" s="19">
        <f t="shared" ref="G137:J137" si="64">SUM(G128:G136)</f>
        <v>52.305999999999997</v>
      </c>
      <c r="H137" s="19">
        <f t="shared" si="64"/>
        <v>59.193000000000005</v>
      </c>
      <c r="I137" s="19">
        <f t="shared" si="64"/>
        <v>79.447000000000003</v>
      </c>
      <c r="J137" s="19">
        <f t="shared" si="64"/>
        <v>1056.45</v>
      </c>
      <c r="K137" s="25"/>
      <c r="L137" s="19">
        <f t="shared" ref="L137" si="65">SUM(L128:L136)</f>
        <v>98.73</v>
      </c>
    </row>
    <row r="138" spans="1:12" ht="15" thickBot="1" x14ac:dyDescent="0.3">
      <c r="A138" s="33">
        <f>A120</f>
        <v>2</v>
      </c>
      <c r="B138" s="33">
        <f>B120</f>
        <v>2</v>
      </c>
      <c r="C138" s="238" t="s">
        <v>4</v>
      </c>
      <c r="D138" s="239"/>
      <c r="E138" s="31"/>
      <c r="F138" s="32">
        <f>F127+F137</f>
        <v>710</v>
      </c>
      <c r="G138" s="32">
        <f t="shared" ref="G138" si="66">G127+G137</f>
        <v>69.945999999999998</v>
      </c>
      <c r="H138" s="32">
        <f t="shared" ref="H138" si="67">H127+H137</f>
        <v>80.153000000000006</v>
      </c>
      <c r="I138" s="32">
        <f t="shared" ref="I138" si="68">I127+I137</f>
        <v>161.08699999999999</v>
      </c>
      <c r="J138" s="32">
        <f t="shared" ref="J138:L138" si="69">J127+J137</f>
        <v>1646.76</v>
      </c>
      <c r="K138" s="32"/>
      <c r="L138" s="32">
        <f t="shared" si="69"/>
        <v>172.23000000000002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190" t="s">
        <v>86</v>
      </c>
      <c r="F139" s="188" t="s">
        <v>59</v>
      </c>
      <c r="G139" s="189">
        <v>6.55</v>
      </c>
      <c r="H139" s="189">
        <v>8.33</v>
      </c>
      <c r="I139" s="189">
        <v>35.090000000000003</v>
      </c>
      <c r="J139" s="189">
        <v>241.11</v>
      </c>
      <c r="K139" s="40">
        <v>102</v>
      </c>
      <c r="L139" s="39">
        <v>23.54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193" t="s">
        <v>41</v>
      </c>
      <c r="F141" s="194">
        <v>200</v>
      </c>
      <c r="G141" s="191">
        <v>3.78</v>
      </c>
      <c r="H141" s="191">
        <v>3.91</v>
      </c>
      <c r="I141" s="192">
        <v>26.04</v>
      </c>
      <c r="J141" s="192">
        <v>154.15</v>
      </c>
      <c r="K141" s="43">
        <v>285</v>
      </c>
      <c r="L141" s="42">
        <v>21.45</v>
      </c>
    </row>
    <row r="142" spans="1:12" ht="15.75" customHeight="1" x14ac:dyDescent="0.3">
      <c r="A142" s="23"/>
      <c r="B142" s="15"/>
      <c r="C142" s="11"/>
      <c r="D142" s="7" t="s">
        <v>23</v>
      </c>
      <c r="E142" s="142" t="s">
        <v>42</v>
      </c>
      <c r="F142" s="143" t="s">
        <v>52</v>
      </c>
      <c r="G142" s="144">
        <v>6.62</v>
      </c>
      <c r="H142" s="144">
        <v>9.48</v>
      </c>
      <c r="I142" s="144">
        <v>10.06</v>
      </c>
      <c r="J142" s="144">
        <v>152</v>
      </c>
      <c r="K142" s="43">
        <v>376</v>
      </c>
      <c r="L142" s="42">
        <v>30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16.95</v>
      </c>
      <c r="H146" s="19">
        <f t="shared" si="70"/>
        <v>21.72</v>
      </c>
      <c r="I146" s="19">
        <f t="shared" si="70"/>
        <v>71.19</v>
      </c>
      <c r="J146" s="19">
        <f t="shared" si="70"/>
        <v>547.26</v>
      </c>
      <c r="K146" s="25"/>
      <c r="L146" s="19">
        <f t="shared" ref="L146" si="71">SUM(L139:L145)</f>
        <v>74.989999999999995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03" t="s">
        <v>87</v>
      </c>
      <c r="F147" s="204">
        <v>60</v>
      </c>
      <c r="G147" s="205">
        <v>0.75</v>
      </c>
      <c r="H147" s="205">
        <v>6.08</v>
      </c>
      <c r="I147" s="205">
        <v>4.99</v>
      </c>
      <c r="J147" s="205">
        <v>77.55</v>
      </c>
      <c r="K147" s="207">
        <v>1</v>
      </c>
      <c r="L147" s="42">
        <v>21</v>
      </c>
    </row>
    <row r="148" spans="1:12" ht="14.4" x14ac:dyDescent="0.3">
      <c r="A148" s="23"/>
      <c r="B148" s="15"/>
      <c r="C148" s="11"/>
      <c r="D148" s="7" t="s">
        <v>27</v>
      </c>
      <c r="E148" s="196" t="s">
        <v>88</v>
      </c>
      <c r="F148" s="197">
        <v>250</v>
      </c>
      <c r="G148" s="199">
        <v>7.81</v>
      </c>
      <c r="H148" s="199">
        <v>5.46</v>
      </c>
      <c r="I148" s="199">
        <v>15.21</v>
      </c>
      <c r="J148" s="199">
        <v>140.08000000000001</v>
      </c>
      <c r="K148" s="206">
        <v>48</v>
      </c>
      <c r="L148" s="42">
        <v>24.56</v>
      </c>
    </row>
    <row r="149" spans="1:12" ht="14.4" x14ac:dyDescent="0.3">
      <c r="A149" s="23"/>
      <c r="B149" s="15"/>
      <c r="C149" s="11"/>
      <c r="D149" s="7" t="s">
        <v>28</v>
      </c>
      <c r="E149" s="195" t="s">
        <v>89</v>
      </c>
      <c r="F149" s="197">
        <v>90</v>
      </c>
      <c r="G149" s="200">
        <v>31.69</v>
      </c>
      <c r="H149" s="200">
        <v>36.700000000000003</v>
      </c>
      <c r="I149" s="200">
        <v>2.14</v>
      </c>
      <c r="J149" s="200">
        <v>465.76</v>
      </c>
      <c r="K149" s="206">
        <v>215</v>
      </c>
      <c r="L149" s="42">
        <v>48.97</v>
      </c>
    </row>
    <row r="150" spans="1:12" ht="14.4" x14ac:dyDescent="0.3">
      <c r="A150" s="23"/>
      <c r="B150" s="15"/>
      <c r="C150" s="11"/>
      <c r="D150" s="7" t="s">
        <v>29</v>
      </c>
      <c r="E150" s="195" t="s">
        <v>70</v>
      </c>
      <c r="F150" s="202">
        <v>150</v>
      </c>
      <c r="G150" s="198">
        <v>3.2</v>
      </c>
      <c r="H150" s="198">
        <v>6.06</v>
      </c>
      <c r="I150" s="198">
        <v>23.3</v>
      </c>
      <c r="J150" s="198">
        <v>160.46</v>
      </c>
      <c r="K150" s="206">
        <v>241</v>
      </c>
      <c r="L150" s="42">
        <v>21</v>
      </c>
    </row>
    <row r="151" spans="1:12" ht="14.4" x14ac:dyDescent="0.3">
      <c r="A151" s="23"/>
      <c r="B151" s="15"/>
      <c r="C151" s="11"/>
      <c r="D151" s="7" t="s">
        <v>30</v>
      </c>
      <c r="E151" s="195" t="s">
        <v>90</v>
      </c>
      <c r="F151" s="197">
        <v>200</v>
      </c>
      <c r="G151" s="201">
        <v>0.33</v>
      </c>
      <c r="H151" s="201">
        <v>0</v>
      </c>
      <c r="I151" s="201">
        <v>22.66</v>
      </c>
      <c r="J151" s="201">
        <v>91.98</v>
      </c>
      <c r="K151" s="206">
        <v>280</v>
      </c>
      <c r="L151" s="42">
        <v>10.56</v>
      </c>
    </row>
    <row r="152" spans="1:12" ht="14.4" x14ac:dyDescent="0.3">
      <c r="A152" s="23"/>
      <c r="B152" s="15"/>
      <c r="C152" s="11"/>
      <c r="D152" s="7" t="s">
        <v>31</v>
      </c>
      <c r="E152" s="108" t="s">
        <v>47</v>
      </c>
      <c r="F152" s="109">
        <v>30</v>
      </c>
      <c r="G152" s="110">
        <v>2.4359999999999999</v>
      </c>
      <c r="H152" s="110">
        <v>0.63300000000000001</v>
      </c>
      <c r="I152" s="110">
        <v>15.057</v>
      </c>
      <c r="J152" s="110">
        <v>72.599999999999994</v>
      </c>
      <c r="K152" s="43"/>
      <c r="L152" s="42">
        <v>2</v>
      </c>
    </row>
    <row r="153" spans="1:12" ht="14.4" x14ac:dyDescent="0.3">
      <c r="A153" s="23"/>
      <c r="B153" s="15"/>
      <c r="C153" s="11"/>
      <c r="D153" s="7" t="s">
        <v>32</v>
      </c>
      <c r="E153" s="111" t="s">
        <v>48</v>
      </c>
      <c r="F153" s="112">
        <v>30</v>
      </c>
      <c r="G153" s="113">
        <v>2.0699999999999998</v>
      </c>
      <c r="H153" s="113">
        <v>0.39</v>
      </c>
      <c r="I153" s="113">
        <v>12.27</v>
      </c>
      <c r="J153" s="113">
        <v>60.6</v>
      </c>
      <c r="K153" s="43"/>
      <c r="L153" s="42">
        <v>2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48.286000000000001</v>
      </c>
      <c r="H156" s="19">
        <f t="shared" si="72"/>
        <v>55.323000000000008</v>
      </c>
      <c r="I156" s="19">
        <f t="shared" si="72"/>
        <v>95.626999999999995</v>
      </c>
      <c r="J156" s="19">
        <f t="shared" si="72"/>
        <v>1069.03</v>
      </c>
      <c r="K156" s="25"/>
      <c r="L156" s="19">
        <f t="shared" ref="L156" si="73">SUM(L147:L155)</f>
        <v>130.09</v>
      </c>
    </row>
    <row r="157" spans="1:12" ht="15" thickBot="1" x14ac:dyDescent="0.3">
      <c r="A157" s="29">
        <f>A139</f>
        <v>2</v>
      </c>
      <c r="B157" s="30">
        <f>B139</f>
        <v>3</v>
      </c>
      <c r="C157" s="238" t="s">
        <v>4</v>
      </c>
      <c r="D157" s="239"/>
      <c r="E157" s="31"/>
      <c r="F157" s="32">
        <f>F146+F156</f>
        <v>1010</v>
      </c>
      <c r="G157" s="32">
        <f t="shared" ref="G157" si="74">G146+G156</f>
        <v>65.236000000000004</v>
      </c>
      <c r="H157" s="32">
        <f t="shared" ref="H157" si="75">H146+H156</f>
        <v>77.043000000000006</v>
      </c>
      <c r="I157" s="32">
        <f t="shared" ref="I157" si="76">I146+I156</f>
        <v>166.81700000000001</v>
      </c>
      <c r="J157" s="32">
        <f t="shared" ref="J157:L157" si="77">J146+J156</f>
        <v>1616.29</v>
      </c>
      <c r="K157" s="32"/>
      <c r="L157" s="32">
        <f t="shared" si="77"/>
        <v>205.07999999999998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208" t="s">
        <v>91</v>
      </c>
      <c r="F158" s="209" t="s">
        <v>59</v>
      </c>
      <c r="G158" s="210">
        <v>6.33</v>
      </c>
      <c r="H158" s="210">
        <v>8.9</v>
      </c>
      <c r="I158" s="210">
        <v>25.49</v>
      </c>
      <c r="J158" s="210">
        <v>207.38</v>
      </c>
      <c r="K158" s="40">
        <v>109</v>
      </c>
      <c r="L158" s="39">
        <v>23.45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211" t="s">
        <v>60</v>
      </c>
      <c r="F160" s="212">
        <v>200</v>
      </c>
      <c r="G160" s="213">
        <v>2.79</v>
      </c>
      <c r="H160" s="213">
        <v>3.19</v>
      </c>
      <c r="I160" s="213">
        <v>19.71</v>
      </c>
      <c r="J160" s="213">
        <v>118.69</v>
      </c>
      <c r="K160" s="43">
        <v>299</v>
      </c>
      <c r="L160" s="42">
        <v>3.15</v>
      </c>
    </row>
    <row r="161" spans="1:12" ht="14.4" x14ac:dyDescent="0.3">
      <c r="A161" s="23"/>
      <c r="B161" s="15"/>
      <c r="C161" s="11"/>
      <c r="D161" s="7" t="s">
        <v>23</v>
      </c>
      <c r="E161" s="142" t="s">
        <v>42</v>
      </c>
      <c r="F161" s="143" t="s">
        <v>52</v>
      </c>
      <c r="G161" s="144">
        <v>6.62</v>
      </c>
      <c r="H161" s="144">
        <v>9.48</v>
      </c>
      <c r="I161" s="144">
        <v>10.06</v>
      </c>
      <c r="J161" s="144">
        <v>152</v>
      </c>
      <c r="K161" s="43">
        <v>376</v>
      </c>
      <c r="L161" s="42">
        <v>30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15.740000000000002</v>
      </c>
      <c r="H165" s="19">
        <f t="shared" si="78"/>
        <v>21.57</v>
      </c>
      <c r="I165" s="19">
        <f t="shared" si="78"/>
        <v>55.260000000000005</v>
      </c>
      <c r="J165" s="19">
        <f t="shared" si="78"/>
        <v>478.07</v>
      </c>
      <c r="K165" s="25"/>
      <c r="L165" s="19">
        <f t="shared" ref="L165" si="79">SUM(L158:L164)</f>
        <v>56.599999999999994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214" t="s">
        <v>92</v>
      </c>
      <c r="F166" s="215">
        <v>60</v>
      </c>
      <c r="G166" s="219">
        <v>0.81</v>
      </c>
      <c r="H166" s="219">
        <v>3.13</v>
      </c>
      <c r="I166" s="219">
        <v>4.41</v>
      </c>
      <c r="J166" s="219">
        <v>47.19</v>
      </c>
      <c r="K166" s="223">
        <v>232</v>
      </c>
      <c r="L166" s="42">
        <v>12</v>
      </c>
    </row>
    <row r="167" spans="1:12" ht="14.4" x14ac:dyDescent="0.3">
      <c r="A167" s="23"/>
      <c r="B167" s="15"/>
      <c r="C167" s="11"/>
      <c r="D167" s="7" t="s">
        <v>27</v>
      </c>
      <c r="E167" s="214" t="s">
        <v>93</v>
      </c>
      <c r="F167" s="217">
        <v>250</v>
      </c>
      <c r="G167" s="219">
        <v>2.09</v>
      </c>
      <c r="H167" s="219">
        <v>6.33</v>
      </c>
      <c r="I167" s="219">
        <v>10.64</v>
      </c>
      <c r="J167" s="219">
        <v>107.83</v>
      </c>
      <c r="K167" s="223">
        <v>62</v>
      </c>
      <c r="L167" s="42">
        <v>25.46</v>
      </c>
    </row>
    <row r="168" spans="1:12" ht="14.4" x14ac:dyDescent="0.3">
      <c r="A168" s="23"/>
      <c r="B168" s="15"/>
      <c r="C168" s="11"/>
      <c r="D168" s="7" t="s">
        <v>28</v>
      </c>
      <c r="E168" s="216" t="s">
        <v>94</v>
      </c>
      <c r="F168" s="221">
        <v>90</v>
      </c>
      <c r="G168" s="222">
        <v>23.41</v>
      </c>
      <c r="H168" s="222">
        <v>23.41</v>
      </c>
      <c r="I168" s="222">
        <v>1.24</v>
      </c>
      <c r="J168" s="222">
        <v>312.01</v>
      </c>
      <c r="K168" s="224">
        <v>212</v>
      </c>
      <c r="L168" s="42">
        <v>39.46</v>
      </c>
    </row>
    <row r="169" spans="1:12" ht="14.4" x14ac:dyDescent="0.3">
      <c r="A169" s="23"/>
      <c r="B169" s="15"/>
      <c r="C169" s="11"/>
      <c r="D169" s="7" t="s">
        <v>29</v>
      </c>
      <c r="E169" s="214" t="s">
        <v>64</v>
      </c>
      <c r="F169" s="217">
        <v>150</v>
      </c>
      <c r="G169" s="218">
        <v>5.52</v>
      </c>
      <c r="H169" s="218">
        <v>5.3</v>
      </c>
      <c r="I169" s="218">
        <v>35.33</v>
      </c>
      <c r="J169" s="218">
        <v>211.1</v>
      </c>
      <c r="K169" s="223">
        <v>227</v>
      </c>
      <c r="L169" s="42">
        <v>14.56</v>
      </c>
    </row>
    <row r="170" spans="1:12" ht="14.4" x14ac:dyDescent="0.3">
      <c r="A170" s="23"/>
      <c r="B170" s="15"/>
      <c r="C170" s="11"/>
      <c r="D170" s="7" t="s">
        <v>30</v>
      </c>
      <c r="E170" s="214" t="s">
        <v>46</v>
      </c>
      <c r="F170" s="215">
        <v>200</v>
      </c>
      <c r="G170" s="220">
        <v>0.56000000000000005</v>
      </c>
      <c r="H170" s="220">
        <v>0</v>
      </c>
      <c r="I170" s="220">
        <v>27.89</v>
      </c>
      <c r="J170" s="220">
        <v>113.79</v>
      </c>
      <c r="K170" s="223">
        <v>283</v>
      </c>
      <c r="L170" s="42">
        <v>8.4499999999999993</v>
      </c>
    </row>
    <row r="171" spans="1:12" ht="14.4" x14ac:dyDescent="0.3">
      <c r="A171" s="23"/>
      <c r="B171" s="15"/>
      <c r="C171" s="11"/>
      <c r="D171" s="7" t="s">
        <v>31</v>
      </c>
      <c r="E171" s="108" t="s">
        <v>47</v>
      </c>
      <c r="F171" s="109">
        <v>30</v>
      </c>
      <c r="G171" s="110">
        <v>2.4359999999999999</v>
      </c>
      <c r="H171" s="110">
        <v>0.63300000000000001</v>
      </c>
      <c r="I171" s="110">
        <v>15.057</v>
      </c>
      <c r="J171" s="110">
        <v>72.599999999999994</v>
      </c>
      <c r="K171" s="43"/>
      <c r="L171" s="42">
        <v>2</v>
      </c>
    </row>
    <row r="172" spans="1:12" ht="14.4" x14ac:dyDescent="0.3">
      <c r="A172" s="23"/>
      <c r="B172" s="15"/>
      <c r="C172" s="11"/>
      <c r="D172" s="7" t="s">
        <v>32</v>
      </c>
      <c r="E172" s="111" t="s">
        <v>48</v>
      </c>
      <c r="F172" s="112">
        <v>30</v>
      </c>
      <c r="G172" s="113">
        <v>2.0699999999999998</v>
      </c>
      <c r="H172" s="113">
        <v>0.39</v>
      </c>
      <c r="I172" s="113">
        <v>12.27</v>
      </c>
      <c r="J172" s="113">
        <v>60.6</v>
      </c>
      <c r="K172" s="43"/>
      <c r="L172" s="42">
        <v>2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36.896000000000001</v>
      </c>
      <c r="H175" s="19">
        <f t="shared" si="80"/>
        <v>39.193000000000005</v>
      </c>
      <c r="I175" s="19">
        <f t="shared" si="80"/>
        <v>106.83699999999999</v>
      </c>
      <c r="J175" s="19">
        <f t="shared" si="80"/>
        <v>925.12</v>
      </c>
      <c r="K175" s="25"/>
      <c r="L175" s="19">
        <f t="shared" ref="L175" si="81">SUM(L166:L174)</f>
        <v>103.93</v>
      </c>
    </row>
    <row r="176" spans="1:12" ht="15" thickBot="1" x14ac:dyDescent="0.3">
      <c r="A176" s="29">
        <f>A158</f>
        <v>2</v>
      </c>
      <c r="B176" s="30">
        <f>B158</f>
        <v>4</v>
      </c>
      <c r="C176" s="238" t="s">
        <v>4</v>
      </c>
      <c r="D176" s="239"/>
      <c r="E176" s="31"/>
      <c r="F176" s="32">
        <f>F165+F175</f>
        <v>1010</v>
      </c>
      <c r="G176" s="32">
        <f t="shared" ref="G176" si="82">G165+G175</f>
        <v>52.636000000000003</v>
      </c>
      <c r="H176" s="32">
        <f t="shared" ref="H176" si="83">H165+H175</f>
        <v>60.763000000000005</v>
      </c>
      <c r="I176" s="32">
        <f t="shared" ref="I176" si="84">I165+I175</f>
        <v>162.09699999999998</v>
      </c>
      <c r="J176" s="32">
        <f t="shared" ref="J176:L176" si="85">J165+J175</f>
        <v>1403.19</v>
      </c>
      <c r="K176" s="32"/>
      <c r="L176" s="32">
        <f t="shared" si="85"/>
        <v>160.53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227" t="s">
        <v>95</v>
      </c>
      <c r="F177" s="225">
        <v>180</v>
      </c>
      <c r="G177" s="226">
        <v>16.11</v>
      </c>
      <c r="H177" s="226">
        <v>24.97</v>
      </c>
      <c r="I177" s="226">
        <v>4.2</v>
      </c>
      <c r="J177" s="226">
        <v>360.1</v>
      </c>
      <c r="K177" s="40">
        <v>132</v>
      </c>
      <c r="L177" s="39">
        <v>45.62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230" t="s">
        <v>60</v>
      </c>
      <c r="F179" s="228">
        <v>200</v>
      </c>
      <c r="G179" s="229">
        <v>0.12</v>
      </c>
      <c r="H179" s="229">
        <v>0</v>
      </c>
      <c r="I179" s="229">
        <v>12.04</v>
      </c>
      <c r="J179" s="229">
        <v>48.64</v>
      </c>
      <c r="K179" s="43">
        <v>299</v>
      </c>
      <c r="L179" s="42">
        <v>3.15</v>
      </c>
    </row>
    <row r="180" spans="1:12" ht="14.4" x14ac:dyDescent="0.3">
      <c r="A180" s="23"/>
      <c r="B180" s="15"/>
      <c r="C180" s="11"/>
      <c r="D180" s="7" t="s">
        <v>23</v>
      </c>
      <c r="E180" s="142" t="s">
        <v>42</v>
      </c>
      <c r="F180" s="143" t="s">
        <v>52</v>
      </c>
      <c r="G180" s="144">
        <v>6.62</v>
      </c>
      <c r="H180" s="144">
        <v>9.48</v>
      </c>
      <c r="I180" s="144">
        <v>10.06</v>
      </c>
      <c r="J180" s="144">
        <v>152</v>
      </c>
      <c r="K180" s="43">
        <v>376</v>
      </c>
      <c r="L180" s="42">
        <v>30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380</v>
      </c>
      <c r="G184" s="19">
        <f t="shared" ref="G184:J184" si="86">SUM(G177:G183)</f>
        <v>22.85</v>
      </c>
      <c r="H184" s="19">
        <f t="shared" si="86"/>
        <v>34.450000000000003</v>
      </c>
      <c r="I184" s="19">
        <f t="shared" si="86"/>
        <v>26.299999999999997</v>
      </c>
      <c r="J184" s="19">
        <f t="shared" si="86"/>
        <v>560.74</v>
      </c>
      <c r="K184" s="25"/>
      <c r="L184" s="19">
        <f t="shared" ref="L184" si="87">SUM(L177:L183)</f>
        <v>78.77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234" t="s">
        <v>96</v>
      </c>
      <c r="F186" s="231">
        <v>250</v>
      </c>
      <c r="G186" s="233">
        <v>2.34</v>
      </c>
      <c r="H186" s="233">
        <v>3.89</v>
      </c>
      <c r="I186" s="233">
        <v>13.61</v>
      </c>
      <c r="J186" s="233">
        <v>98.79</v>
      </c>
      <c r="K186" s="236">
        <v>45</v>
      </c>
      <c r="L186" s="42">
        <v>23.52</v>
      </c>
    </row>
    <row r="187" spans="1:12" ht="14.4" x14ac:dyDescent="0.3">
      <c r="A187" s="23"/>
      <c r="B187" s="15"/>
      <c r="C187" s="11"/>
      <c r="D187" s="7" t="s">
        <v>28</v>
      </c>
      <c r="E187" s="234" t="s">
        <v>97</v>
      </c>
      <c r="F187" s="231">
        <v>90</v>
      </c>
      <c r="G187" s="235">
        <v>13.73</v>
      </c>
      <c r="H187" s="235">
        <v>15.06</v>
      </c>
      <c r="I187" s="235">
        <v>7.38</v>
      </c>
      <c r="J187" s="235">
        <v>227.25</v>
      </c>
      <c r="K187" s="237">
        <v>189</v>
      </c>
      <c r="L187" s="42">
        <v>38.65</v>
      </c>
    </row>
    <row r="188" spans="1:12" ht="14.4" x14ac:dyDescent="0.3">
      <c r="A188" s="23"/>
      <c r="B188" s="15"/>
      <c r="C188" s="11"/>
      <c r="D188" s="7" t="s">
        <v>29</v>
      </c>
      <c r="E188" s="234" t="s">
        <v>98</v>
      </c>
      <c r="F188" s="232">
        <v>150</v>
      </c>
      <c r="G188" s="233">
        <v>4.71</v>
      </c>
      <c r="H188" s="233">
        <v>5.81</v>
      </c>
      <c r="I188" s="233">
        <v>24.21</v>
      </c>
      <c r="J188" s="233">
        <v>156.88</v>
      </c>
      <c r="K188" s="236">
        <v>235</v>
      </c>
      <c r="L188" s="42">
        <v>16.54</v>
      </c>
    </row>
    <row r="189" spans="1:12" ht="14.4" x14ac:dyDescent="0.3">
      <c r="A189" s="23"/>
      <c r="B189" s="15"/>
      <c r="C189" s="11"/>
      <c r="D189" s="7" t="s">
        <v>30</v>
      </c>
      <c r="E189" s="234" t="s">
        <v>99</v>
      </c>
      <c r="F189" s="231">
        <v>200</v>
      </c>
      <c r="G189" s="233">
        <v>0.56000000000000005</v>
      </c>
      <c r="H189" s="233">
        <v>0</v>
      </c>
      <c r="I189" s="233">
        <v>27.89</v>
      </c>
      <c r="J189" s="233">
        <v>113.79</v>
      </c>
      <c r="K189" s="236">
        <v>283</v>
      </c>
      <c r="L189" s="42">
        <v>8.4499999999999993</v>
      </c>
    </row>
    <row r="190" spans="1:12" ht="14.4" x14ac:dyDescent="0.3">
      <c r="A190" s="23"/>
      <c r="B190" s="15"/>
      <c r="C190" s="11"/>
      <c r="D190" s="7" t="s">
        <v>31</v>
      </c>
      <c r="E190" s="108" t="s">
        <v>47</v>
      </c>
      <c r="F190" s="109">
        <v>30</v>
      </c>
      <c r="G190" s="110">
        <v>2.4359999999999999</v>
      </c>
      <c r="H190" s="110">
        <v>0.63300000000000001</v>
      </c>
      <c r="I190" s="110">
        <v>15.057</v>
      </c>
      <c r="J190" s="110">
        <v>72.599999999999994</v>
      </c>
      <c r="K190" s="43"/>
      <c r="L190" s="42">
        <v>2</v>
      </c>
    </row>
    <row r="191" spans="1:12" ht="14.4" x14ac:dyDescent="0.3">
      <c r="A191" s="23"/>
      <c r="B191" s="15"/>
      <c r="C191" s="11"/>
      <c r="D191" s="7" t="s">
        <v>32</v>
      </c>
      <c r="E191" s="111" t="s">
        <v>48</v>
      </c>
      <c r="F191" s="112">
        <v>30</v>
      </c>
      <c r="G191" s="113">
        <v>2.0699999999999998</v>
      </c>
      <c r="H191" s="113">
        <v>0.39</v>
      </c>
      <c r="I191" s="113">
        <v>12.27</v>
      </c>
      <c r="J191" s="113">
        <v>60.6</v>
      </c>
      <c r="K191" s="43"/>
      <c r="L191" s="42">
        <v>2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25.846</v>
      </c>
      <c r="H194" s="19">
        <f t="shared" si="88"/>
        <v>25.782999999999998</v>
      </c>
      <c r="I194" s="19">
        <f t="shared" si="88"/>
        <v>100.417</v>
      </c>
      <c r="J194" s="19">
        <f t="shared" si="88"/>
        <v>729.91000000000008</v>
      </c>
      <c r="K194" s="25"/>
      <c r="L194" s="19">
        <f t="shared" ref="L194" si="89">SUM(L185:L193)</f>
        <v>91.160000000000011</v>
      </c>
    </row>
    <row r="195" spans="1:12" ht="14.4" x14ac:dyDescent="0.25">
      <c r="A195" s="29">
        <f>A177</f>
        <v>2</v>
      </c>
      <c r="B195" s="30">
        <f>B177</f>
        <v>5</v>
      </c>
      <c r="C195" s="238" t="s">
        <v>4</v>
      </c>
      <c r="D195" s="239"/>
      <c r="E195" s="31"/>
      <c r="F195" s="32">
        <f>F184+F194</f>
        <v>1130</v>
      </c>
      <c r="G195" s="32">
        <f t="shared" ref="G195" si="90">G184+G194</f>
        <v>48.695999999999998</v>
      </c>
      <c r="H195" s="32">
        <f t="shared" ref="H195" si="91">H184+H194</f>
        <v>60.233000000000004</v>
      </c>
      <c r="I195" s="32">
        <f t="shared" ref="I195" si="92">I184+I194</f>
        <v>126.717</v>
      </c>
      <c r="J195" s="32">
        <f t="shared" ref="J195:L195" si="93">J184+J194</f>
        <v>1290.6500000000001</v>
      </c>
      <c r="K195" s="32"/>
      <c r="L195" s="32">
        <f t="shared" si="93"/>
        <v>169.93</v>
      </c>
    </row>
    <row r="196" spans="1:12" x14ac:dyDescent="0.25">
      <c r="A196" s="27"/>
      <c r="B196" s="28"/>
      <c r="C196" s="240" t="s">
        <v>5</v>
      </c>
      <c r="D196" s="240"/>
      <c r="E196" s="240"/>
      <c r="F196" s="34">
        <f>(F24+F43+F62+F81+F100+F119+F138+F157+F176+F195)/(IF(F24=0,0,1)+IF(F43=0,0,1)+IF(F62=0,0,1)+IF(F81=0,0,1)+IF(F100=0,0,1)+IF(F119=0,0,1)+IF(F138=0,0,1)+IF(F157=0,0,1)+IF(F176=0,0,1)+IF(F195=0,0,1))</f>
        <v>974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57.368999999999993</v>
      </c>
      <c r="H196" s="34">
        <f t="shared" si="94"/>
        <v>65.374899999999997</v>
      </c>
      <c r="I196" s="34">
        <f t="shared" si="94"/>
        <v>174.21200000000002</v>
      </c>
      <c r="J196" s="34">
        <f t="shared" si="94"/>
        <v>1425.702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177.82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Копылова</cp:lastModifiedBy>
  <dcterms:created xsi:type="dcterms:W3CDTF">2022-05-16T14:23:56Z</dcterms:created>
  <dcterms:modified xsi:type="dcterms:W3CDTF">2024-12-12T14:05:57Z</dcterms:modified>
</cp:coreProperties>
</file>